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rangecountync-my.sharepoint.com/personal/gdonaldson_orangecountync_gov/Documents/"/>
    </mc:Choice>
  </mc:AlternateContent>
  <xr:revisionPtr revIDLastSave="0" documentId="8_{9A8987D4-978A-4669-8596-CF56FEC5B36A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FY 2026 2ND QTR" sheetId="7" r:id="rId1"/>
    <sheet name="2022" sheetId="4" state="hidden" r:id="rId2"/>
  </sheets>
  <definedNames>
    <definedName name="_xlnm.Print_Area" localSheetId="0">'FY 2026 2ND QTR'!$A$1:$J$172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7" l="1"/>
  <c r="F174" i="7" s="1"/>
  <c r="F175" i="7" s="1"/>
  <c r="I9" i="7"/>
  <c r="Q9" i="7" s="1"/>
  <c r="Q163" i="7"/>
  <c r="P174" i="7"/>
  <c r="P175" i="7" s="1"/>
  <c r="O174" i="7"/>
  <c r="O175" i="7" s="1"/>
  <c r="N174" i="7"/>
  <c r="N175" i="7" s="1"/>
  <c r="M174" i="7"/>
  <c r="M175" i="7" s="1"/>
  <c r="L174" i="7"/>
  <c r="L175" i="7" s="1"/>
  <c r="K174" i="7"/>
  <c r="K175" i="7" s="1"/>
  <c r="J174" i="7"/>
  <c r="J175" i="7" s="1"/>
  <c r="H174" i="7"/>
  <c r="H175" i="7" s="1"/>
  <c r="G174" i="7"/>
  <c r="G175" i="7" s="1"/>
  <c r="E174" i="7"/>
  <c r="E175" i="7" s="1"/>
  <c r="Q172" i="7"/>
  <c r="Q169" i="7"/>
  <c r="Q167" i="7"/>
  <c r="Q165" i="7"/>
  <c r="Q161" i="7"/>
  <c r="Q160" i="7"/>
  <c r="Q159" i="7"/>
  <c r="Q158" i="7"/>
  <c r="Q157" i="7"/>
  <c r="Q156" i="7"/>
  <c r="Q154" i="7"/>
  <c r="Q153" i="7"/>
  <c r="Q151" i="7"/>
  <c r="Q149" i="7"/>
  <c r="Q148" i="7"/>
  <c r="Q146" i="7"/>
  <c r="Q145" i="7"/>
  <c r="Q144" i="7"/>
  <c r="Q143" i="7"/>
  <c r="Q142" i="7"/>
  <c r="Q141" i="7"/>
  <c r="Q140" i="7"/>
  <c r="Q139" i="7"/>
  <c r="Q138" i="7"/>
  <c r="Q137" i="7"/>
  <c r="Q136" i="7"/>
  <c r="Q135" i="7"/>
  <c r="Q134" i="7"/>
  <c r="Q133" i="7"/>
  <c r="Q132" i="7"/>
  <c r="Q131" i="7"/>
  <c r="Q130" i="7"/>
  <c r="Q128" i="7"/>
  <c r="Q127" i="7"/>
  <c r="Q125" i="7"/>
  <c r="Q124" i="7"/>
  <c r="Q122" i="7"/>
  <c r="Q121" i="7"/>
  <c r="Q120" i="7"/>
  <c r="Q119" i="7"/>
  <c r="Q118" i="7"/>
  <c r="Q117" i="7"/>
  <c r="Q116" i="7"/>
  <c r="Q115" i="7"/>
  <c r="Q114" i="7"/>
  <c r="Q113" i="7"/>
  <c r="Q111" i="7"/>
  <c r="Q110" i="7"/>
  <c r="Q109" i="7"/>
  <c r="Q108" i="7"/>
  <c r="Q101" i="7"/>
  <c r="Q100" i="7"/>
  <c r="Q98" i="7"/>
  <c r="Q97" i="7"/>
  <c r="Q95" i="7"/>
  <c r="Q94" i="7"/>
  <c r="Q93" i="7"/>
  <c r="Q92" i="7"/>
  <c r="Q91" i="7"/>
  <c r="Q90" i="7"/>
  <c r="Q89" i="7"/>
  <c r="Q88" i="7"/>
  <c r="Q87" i="7"/>
  <c r="Q86" i="7"/>
  <c r="Q85" i="7"/>
  <c r="Q84" i="7"/>
  <c r="Q83" i="7"/>
  <c r="Q82" i="7"/>
  <c r="Q81" i="7"/>
  <c r="Q80" i="7"/>
  <c r="Q79" i="7"/>
  <c r="Q77" i="7"/>
  <c r="Q76" i="7"/>
  <c r="Q75" i="7"/>
  <c r="Q74" i="7"/>
  <c r="Q72" i="7"/>
  <c r="Q70" i="7"/>
  <c r="Q69" i="7"/>
  <c r="Q68" i="7"/>
  <c r="Q67" i="7"/>
  <c r="Q66" i="7"/>
  <c r="Q65" i="7"/>
  <c r="Q64" i="7"/>
  <c r="Q63" i="7"/>
  <c r="Q62" i="7"/>
  <c r="Q61" i="7"/>
  <c r="Q60" i="7"/>
  <c r="Q59" i="7"/>
  <c r="Q58" i="7"/>
  <c r="Q57" i="7"/>
  <c r="Q56" i="7"/>
  <c r="Q55" i="7"/>
  <c r="Q54" i="7"/>
  <c r="Q53" i="7"/>
  <c r="Q52" i="7"/>
  <c r="Q51" i="7"/>
  <c r="Q49" i="7"/>
  <c r="Q48" i="7"/>
  <c r="Q47" i="7"/>
  <c r="Q46" i="7"/>
  <c r="Q45" i="7"/>
  <c r="Q44" i="7"/>
  <c r="Q43" i="7"/>
  <c r="Q42" i="7"/>
  <c r="Q40" i="7"/>
  <c r="Q39" i="7"/>
  <c r="Q38" i="7"/>
  <c r="Q37" i="7"/>
  <c r="Q34" i="7"/>
  <c r="Q33" i="7"/>
  <c r="Q32" i="7"/>
  <c r="Q31" i="7"/>
  <c r="Q30" i="7"/>
  <c r="Q29" i="7"/>
  <c r="Q28" i="7"/>
  <c r="Q27" i="7"/>
  <c r="Q26" i="7"/>
  <c r="Q24" i="7"/>
  <c r="Q22" i="7"/>
  <c r="Q21" i="7"/>
  <c r="Q20" i="7"/>
  <c r="Q19" i="7"/>
  <c r="Q18" i="7"/>
  <c r="Q17" i="7"/>
  <c r="Q16" i="7"/>
  <c r="Q14" i="7"/>
  <c r="Q12" i="7"/>
  <c r="Q10" i="7"/>
  <c r="Q8" i="7"/>
  <c r="I174" i="7" l="1"/>
  <c r="I175" i="7" s="1"/>
  <c r="S104" i="7"/>
  <c r="T101" i="7"/>
</calcChain>
</file>

<file path=xl/sharedStrings.xml><?xml version="1.0" encoding="utf-8"?>
<sst xmlns="http://schemas.openxmlformats.org/spreadsheetml/2006/main" count="709" uniqueCount="461">
  <si>
    <r>
      <rPr>
        <b/>
        <sz val="12"/>
        <color rgb="FFFFFFFF"/>
        <rFont val="Myriad Pro"/>
        <family val="1"/>
      </rPr>
      <t>FEDERAL PROGRAMS</t>
    </r>
  </si>
  <si>
    <r>
      <rPr>
        <b/>
        <sz val="12"/>
        <color rgb="FFFFFFFF"/>
        <rFont val="Myriad Pro"/>
        <family val="1"/>
      </rPr>
      <t>COUNTY DEPARTMENT</t>
    </r>
  </si>
  <si>
    <r>
      <rPr>
        <b/>
        <sz val="12"/>
        <color rgb="FFFFFFFF"/>
        <rFont val="Myriad Pro"/>
        <family val="1"/>
      </rPr>
      <t>FEDERAL SPENDING</t>
    </r>
  </si>
  <si>
    <r>
      <rPr>
        <b/>
        <sz val="12"/>
        <color rgb="FFFFFFFF"/>
        <rFont val="Myriad Pro"/>
        <family val="1"/>
      </rPr>
      <t>STATE SPENDING</t>
    </r>
  </si>
  <si>
    <r>
      <rPr>
        <b/>
        <sz val="12"/>
        <color rgb="FFFFFFFF"/>
        <rFont val="Myriad Pro"/>
        <family val="1"/>
      </rPr>
      <t>LOCAL SPENDING</t>
    </r>
  </si>
  <si>
    <r>
      <rPr>
        <b/>
        <sz val="12"/>
        <color rgb="FF231F20"/>
        <rFont val="Myriad Pro"/>
        <family val="1"/>
      </rPr>
      <t>U.S. DEPARTMENT OF AGRICULTURE</t>
    </r>
  </si>
  <si>
    <r>
      <rPr>
        <b/>
        <sz val="12"/>
        <color rgb="FF231F20"/>
        <rFont val="Myriad Pro Semibold Condensed"/>
        <family val="1"/>
      </rPr>
      <t>Soil And Water Conservation</t>
    </r>
  </si>
  <si>
    <r>
      <rPr>
        <b/>
        <sz val="12"/>
        <color rgb="FF231F20"/>
        <rFont val="Myriad Pro Semibold Condensed"/>
        <family val="1"/>
      </rPr>
      <t xml:space="preserve">Total Supplemental Nutrition Assistance Program
</t>
    </r>
    <r>
      <rPr>
        <i/>
        <sz val="10"/>
        <color rgb="FF231F20"/>
        <rFont val="Times New Roman"/>
        <family val="1"/>
      </rPr>
      <t>(Including SNAP Administration, Fraud Administration, E&amp;T and Dependent Care, and COVID-19 FNS ARPA Funds)</t>
    </r>
  </si>
  <si>
    <r>
      <rPr>
        <b/>
        <sz val="12"/>
        <color rgb="FF231F20"/>
        <rFont val="Myriad Pro"/>
        <family val="1"/>
      </rPr>
      <t>INSTITUTE OF MUSEUM AND LIBRARY SERVICES</t>
    </r>
  </si>
  <si>
    <r>
      <rPr>
        <b/>
        <sz val="12"/>
        <color rgb="FF231F20"/>
        <rFont val="Myriad Pro Semibold Condensed"/>
        <family val="1"/>
      </rPr>
      <t>Library Services &amp; Technology Act (LSTA)</t>
    </r>
  </si>
  <si>
    <r>
      <rPr>
        <b/>
        <sz val="12"/>
        <color rgb="FF231F20"/>
        <rFont val="Myriad Pro"/>
        <family val="1"/>
      </rPr>
      <t>U.S. DEPARTMENT OF HOUSING AND URBAN DEVELOPMENT</t>
    </r>
  </si>
  <si>
    <r>
      <rPr>
        <b/>
        <sz val="12"/>
        <color rgb="FF231F20"/>
        <rFont val="Myriad Pro Semibold Condensed"/>
        <family val="1"/>
      </rPr>
      <t>Cooperative Fair Housing Assistance Program</t>
    </r>
  </si>
  <si>
    <r>
      <rPr>
        <b/>
        <sz val="12"/>
        <color rgb="FF231F20"/>
        <rFont val="Myriad Pro Semibold Condensed"/>
        <family val="1"/>
      </rPr>
      <t>Office of Community Planning and Development</t>
    </r>
  </si>
  <si>
    <r>
      <rPr>
        <sz val="12"/>
        <color rgb="FF231F20"/>
        <rFont val="Myriad Pro Condensed"/>
        <family val="1"/>
      </rPr>
      <t>Emergency Solutions Grant Program</t>
    </r>
  </si>
  <si>
    <r>
      <rPr>
        <sz val="12"/>
        <color rgb="FF231F20"/>
        <rFont val="Myriad Pro Condensed"/>
        <family val="1"/>
      </rPr>
      <t>Home Investment Partnership Program</t>
    </r>
  </si>
  <si>
    <r>
      <rPr>
        <sz val="12"/>
        <color rgb="FF231F20"/>
        <rFont val="Myriad Pro Condensed"/>
        <family val="1"/>
      </rPr>
      <t>Continuum of Care Program: Rapid Rehousing</t>
    </r>
  </si>
  <si>
    <r>
      <rPr>
        <sz val="12"/>
        <color rgb="FF231F20"/>
        <rFont val="Myriad Pro Condensed"/>
        <family val="1"/>
      </rPr>
      <t>Continuum of Care Program: Planning</t>
    </r>
  </si>
  <si>
    <r>
      <rPr>
        <sz val="12"/>
        <color rgb="FF231F20"/>
        <rFont val="Myriad Pro Condensed"/>
        <family val="1"/>
      </rPr>
      <t>Continuum of Care Program</t>
    </r>
  </si>
  <si>
    <r>
      <rPr>
        <b/>
        <sz val="12"/>
        <color rgb="FF231F20"/>
        <rFont val="Myriad Pro Semibold Condensed"/>
        <family val="1"/>
      </rPr>
      <t>Housing Choice Vouchers</t>
    </r>
  </si>
  <si>
    <r>
      <rPr>
        <b/>
        <sz val="12"/>
        <color rgb="FF231F20"/>
        <rFont val="Myriad Pro"/>
        <family val="1"/>
      </rPr>
      <t>U.S. DEPARTMENT OF LABOR</t>
    </r>
  </si>
  <si>
    <r>
      <rPr>
        <b/>
        <sz val="12"/>
        <color rgb="FF231F20"/>
        <rFont val="Myriad Pro Semibold Condensed"/>
        <family val="1"/>
      </rPr>
      <t>Workforce Innovation and Opportunity Act (WIOA)</t>
    </r>
  </si>
  <si>
    <r>
      <rPr>
        <b/>
        <sz val="12"/>
        <color rgb="FF231F20"/>
        <rFont val="Myriad Pro"/>
        <family val="1"/>
      </rPr>
      <t>U.S. DEPARTMENT OF TRANSPORTATION</t>
    </r>
  </si>
  <si>
    <r>
      <rPr>
        <b/>
        <sz val="12"/>
        <color rgb="FF231F20"/>
        <rFont val="Myriad Pro Semibold Condensed"/>
        <family val="1"/>
      </rPr>
      <t>Grants for Buses and Bus Facilities Program (5339(b)</t>
    </r>
  </si>
  <si>
    <r>
      <rPr>
        <b/>
        <sz val="12"/>
        <color rgb="FF231F20"/>
        <rFont val="Myriad Pro Semibold Condensed"/>
        <family val="1"/>
      </rPr>
      <t>State and Community Highway Safety</t>
    </r>
  </si>
  <si>
    <r>
      <rPr>
        <b/>
        <sz val="12"/>
        <color rgb="FF231F20"/>
        <rFont val="Myriad Pro Semibold Condensed"/>
        <family val="1"/>
      </rPr>
      <t>Formula Grants for Rural Areas and Tribal Transit Program (5311 Operating)</t>
    </r>
  </si>
  <si>
    <r>
      <rPr>
        <b/>
        <sz val="12"/>
        <color rgb="FF231F20"/>
        <rFont val="Myriad Pro Semibold Condensed"/>
        <family val="1"/>
      </rPr>
      <t>Formula Grants for Rural Areas and Tribal Transit Program (5311 Admin)</t>
    </r>
  </si>
  <si>
    <r>
      <rPr>
        <b/>
        <sz val="12"/>
        <color rgb="FF231F20"/>
        <rFont val="Myriad Pro Semibold Condensed"/>
        <family val="1"/>
      </rPr>
      <t>Enhanced Mobility of Seniors and Individuals with Disabilities</t>
    </r>
  </si>
  <si>
    <r>
      <rPr>
        <b/>
        <sz val="12"/>
        <color rgb="FF231F20"/>
        <rFont val="Myriad Pro"/>
        <family val="1"/>
      </rPr>
      <t>U.S. DEPARTMENT OF HEALTH AND HUMAN SERVICES</t>
    </r>
  </si>
  <si>
    <r>
      <rPr>
        <b/>
        <sz val="12"/>
        <color rgb="FF231F20"/>
        <rFont val="Myriad Pro Semibold Condensed"/>
        <family val="1"/>
      </rPr>
      <t>Division of Aging and Adult Services:</t>
    </r>
  </si>
  <si>
    <r>
      <rPr>
        <sz val="12"/>
        <color rgb="FF231F20"/>
        <rFont val="Myriad Pro Condensed"/>
        <family val="1"/>
      </rPr>
      <t>Special Programs for the Aging - Title III, Part D - Disease</t>
    </r>
  </si>
  <si>
    <r>
      <rPr>
        <sz val="12"/>
        <color rgb="FF231F20"/>
        <rFont val="Myriad Pro Condensed"/>
        <family val="1"/>
      </rPr>
      <t>Disease Prevention and Health Promotion Services</t>
    </r>
  </si>
  <si>
    <r>
      <rPr>
        <sz val="12"/>
        <color rgb="FF231F20"/>
        <rFont val="Myriad Pro Condensed"/>
        <family val="1"/>
      </rPr>
      <t>Family Caregiver Support, Title III, Part E</t>
    </r>
  </si>
  <si>
    <r>
      <rPr>
        <sz val="12"/>
        <color rgb="FF231F20"/>
        <rFont val="Myriad Pro Condensed"/>
        <family val="1"/>
      </rPr>
      <t>Family Caregiver Support, Title III, Part E - ARPA</t>
    </r>
  </si>
  <si>
    <r>
      <rPr>
        <b/>
        <sz val="12"/>
        <color rgb="FF231F20"/>
        <rFont val="Myriad Pro Semibold Condensed"/>
        <family val="1"/>
      </rPr>
      <t>Aging Cluster:</t>
    </r>
  </si>
  <si>
    <r>
      <rPr>
        <sz val="12"/>
        <color rgb="FF231F20"/>
        <rFont val="Myriad Pro Condensed"/>
        <family val="1"/>
      </rPr>
      <t>Nutrition Services Incentive Program</t>
    </r>
  </si>
  <si>
    <r>
      <rPr>
        <sz val="12"/>
        <color rgb="FF231F20"/>
        <rFont val="Myriad Pro Condensed"/>
        <family val="1"/>
      </rPr>
      <t>MIPPA</t>
    </r>
  </si>
  <si>
    <r>
      <rPr>
        <sz val="12"/>
        <color rgb="FF231F20"/>
        <rFont val="Myriad Pro Condensed"/>
        <family val="1"/>
      </rPr>
      <t>HCCBG - Access In Home Support Services</t>
    </r>
  </si>
  <si>
    <r>
      <rPr>
        <sz val="12"/>
        <color rgb="FF231F20"/>
        <rFont val="Myriad Pro Condensed"/>
        <family val="1"/>
      </rPr>
      <t>In Home Support Services - ARPA</t>
    </r>
  </si>
  <si>
    <r>
      <rPr>
        <sz val="12"/>
        <color rgb="FF231F20"/>
        <rFont val="Myriad Pro Condensed"/>
        <family val="1"/>
      </rPr>
      <t>HCCBG - In Home Support</t>
    </r>
  </si>
  <si>
    <r>
      <rPr>
        <sz val="12"/>
        <color rgb="FF231F20"/>
        <rFont val="Myriad Pro Condensed"/>
        <family val="1"/>
      </rPr>
      <t>Special Programs for the Aging - Title III Part C- Nutrition</t>
    </r>
  </si>
  <si>
    <r>
      <rPr>
        <sz val="12"/>
        <color rgb="FF231F20"/>
        <rFont val="Myriad Pro Condensed"/>
        <family val="1"/>
      </rPr>
      <t>Special Programs for the Aging - Title III Part C- Nutrition, ARPA</t>
    </r>
  </si>
  <si>
    <r>
      <rPr>
        <b/>
        <sz val="12"/>
        <color rgb="FF231F20"/>
        <rFont val="Myriad Pro Semibold Condensed"/>
        <family val="1"/>
      </rPr>
      <t>Division of Public Health:</t>
    </r>
  </si>
  <si>
    <r>
      <rPr>
        <sz val="12"/>
        <color rgb="FF231F20"/>
        <rFont val="Myriad Pro Condensed"/>
        <family val="1"/>
      </rPr>
      <t>Public Health Emergency Preparedness</t>
    </r>
  </si>
  <si>
    <r>
      <rPr>
        <sz val="12"/>
        <color rgb="FF231F20"/>
        <rFont val="Myriad Pro Condensed"/>
        <family val="1"/>
      </rPr>
      <t>Project Grants and Cooperative Agreements for Tuberculosis Control Programs</t>
    </r>
  </si>
  <si>
    <r>
      <rPr>
        <sz val="12"/>
        <color rgb="FF231F20"/>
        <rFont val="Myriad Pro Condensed"/>
        <family val="1"/>
      </rPr>
      <t>Immunization Cooperation Agreements</t>
    </r>
  </si>
  <si>
    <r>
      <rPr>
        <sz val="12"/>
        <color rgb="FF231F20"/>
        <rFont val="Myriad Pro Condensed"/>
        <family val="1"/>
      </rPr>
      <t>Immunization Cooperation Agreements - Covid-19</t>
    </r>
  </si>
  <si>
    <r>
      <rPr>
        <sz val="12"/>
        <color rgb="FF231F20"/>
        <rFont val="Myriad Pro Condensed"/>
        <family val="1"/>
      </rPr>
      <t>Refugee and Entrant Assistance Targeted Assistance Grants</t>
    </r>
  </si>
  <si>
    <r>
      <rPr>
        <sz val="12"/>
        <color rgb="FF231F20"/>
        <rFont val="Myriad Pro Condensed"/>
        <family val="1"/>
      </rPr>
      <t>Epidemiology and Laboratory Capacity for Infectious Diseases (ELC)</t>
    </r>
  </si>
  <si>
    <r>
      <rPr>
        <sz val="12"/>
        <color rgb="FF231F20"/>
        <rFont val="Myriad Pro Condensed"/>
        <family val="1"/>
      </rPr>
      <t>Epidemiology and Laboratory Capacity for Infectious Diseases (ELC)  - Covid-19</t>
    </r>
  </si>
  <si>
    <r>
      <rPr>
        <sz val="12"/>
        <color rgb="FF231F20"/>
        <rFont val="Myriad Pro Condensed"/>
        <family val="1"/>
      </rPr>
      <t>Cancer Prevention and Control Programs for State, Territorial and Tribal Organizations</t>
    </r>
  </si>
  <si>
    <r>
      <rPr>
        <sz val="12"/>
        <color rgb="FF231F20"/>
        <rFont val="Myriad Pro Condensed"/>
        <family val="1"/>
      </rPr>
      <t>Public Health Infrastructure- Local Workforce Development</t>
    </r>
  </si>
  <si>
    <r>
      <rPr>
        <sz val="12"/>
        <color rgb="FF231F20"/>
        <rFont val="Myriad Pro Condensed"/>
        <family val="1"/>
      </rPr>
      <t>HIV Prevention Activities Health Department Based</t>
    </r>
  </si>
  <si>
    <r>
      <rPr>
        <sz val="12"/>
        <color rgb="FF231F20"/>
        <rFont val="Myriad Pro Condensed"/>
        <family val="1"/>
      </rPr>
      <t>Family Planning Services</t>
    </r>
  </si>
  <si>
    <r>
      <rPr>
        <sz val="12"/>
        <color rgb="FF231F20"/>
        <rFont val="Myriad Pro Condensed"/>
        <family val="1"/>
      </rPr>
      <t>Maternal and Child Health Services Block Grant</t>
    </r>
  </si>
  <si>
    <r>
      <rPr>
        <sz val="12"/>
        <color rgb="FF231F20"/>
        <rFont val="Myriad Pro Condensed"/>
        <family val="1"/>
      </rPr>
      <t>Maternal and Child Health Federal Consolidated Programs</t>
    </r>
  </si>
  <si>
    <r>
      <rPr>
        <sz val="12"/>
        <color rgb="FF231F20"/>
        <rFont val="Myriad Pro Condensed"/>
        <family val="1"/>
      </rPr>
      <t>Medical Assistance Assistance Program</t>
    </r>
  </si>
  <si>
    <r>
      <rPr>
        <sz val="12"/>
        <color rgb="FF231F20"/>
        <rFont val="Myriad Pro Condensed"/>
        <family val="1"/>
      </rPr>
      <t>Preventive Health Services Sexually Transmitted Diseases Control Grants</t>
    </r>
  </si>
  <si>
    <r>
      <rPr>
        <sz val="12"/>
        <color rgb="FF231F20"/>
        <rFont val="Myriad Pro Condensed"/>
        <family val="1"/>
      </rPr>
      <t>Preventive Health and Health Services Block Grant</t>
    </r>
  </si>
  <si>
    <r>
      <rPr>
        <b/>
        <sz val="12"/>
        <color rgb="FF231F20"/>
        <rFont val="Myriad Pro Semibold Condensed"/>
        <family val="1"/>
      </rPr>
      <t>Administration of Children and Families</t>
    </r>
  </si>
  <si>
    <r>
      <rPr>
        <sz val="12"/>
        <color rgb="FF231F20"/>
        <rFont val="Myriad Pro Condensed"/>
        <family val="1"/>
      </rPr>
      <t>Social Service Block Grant - Other Service and Training</t>
    </r>
  </si>
  <si>
    <r>
      <rPr>
        <b/>
        <sz val="12"/>
        <color rgb="FF231F20"/>
        <rFont val="Myriad Pro Semibold Condensed"/>
        <family val="1"/>
      </rPr>
      <t>Division of Social Services:</t>
    </r>
  </si>
  <si>
    <r>
      <rPr>
        <sz val="12"/>
        <color rgb="FF231F20"/>
        <rFont val="Myriad Pro Condensed"/>
        <family val="1"/>
      </rPr>
      <t>Child Care Development Fund-Administration</t>
    </r>
  </si>
  <si>
    <r>
      <rPr>
        <b/>
        <sz val="12"/>
        <color rgb="FF231F20"/>
        <rFont val="Myriad Pro Semibold Condensed"/>
        <family val="1"/>
      </rPr>
      <t>Temporary Assistance for Needy Families Cluster:</t>
    </r>
  </si>
  <si>
    <r>
      <rPr>
        <sz val="12"/>
        <color rgb="FF231F20"/>
        <rFont val="Myriad Pro Condensed"/>
        <family val="1"/>
      </rPr>
      <t>TANF-Domestic Violence</t>
    </r>
  </si>
  <si>
    <r>
      <rPr>
        <sz val="12"/>
        <color rgb="FF231F20"/>
        <rFont val="Myriad Pro Condensed"/>
        <family val="1"/>
      </rPr>
      <t>TANF- Work First Admin</t>
    </r>
  </si>
  <si>
    <r>
      <rPr>
        <sz val="12"/>
        <color rgb="FF231F20"/>
        <rFont val="Myriad Pro Condensed"/>
        <family val="1"/>
      </rPr>
      <t>TANF- Work First Service</t>
    </r>
  </si>
  <si>
    <r>
      <rPr>
        <sz val="12"/>
        <color rgb="FF231F20"/>
        <rFont val="Myriad Pro Condensed"/>
        <family val="1"/>
      </rPr>
      <t>Pandemic Emergency Assistance Fund</t>
    </r>
  </si>
  <si>
    <r>
      <rPr>
        <sz val="12"/>
        <color rgb="FF231F20"/>
        <rFont val="Myriad Pro Condensed"/>
        <family val="1"/>
      </rPr>
      <t>Temporary Assistance for Needy Families</t>
    </r>
  </si>
  <si>
    <r>
      <rPr>
        <b/>
        <sz val="12"/>
        <color rgb="FF231F20"/>
        <rFont val="Myriad Pro Semibold Condensed"/>
        <family val="1"/>
      </rPr>
      <t>Foster Care and Adoption Cluster (Note 4) Administration:</t>
    </r>
  </si>
  <si>
    <r>
      <rPr>
        <sz val="12"/>
        <color rgb="FF231F20"/>
        <rFont val="Myriad Pro Condensed"/>
        <family val="1"/>
      </rPr>
      <t>IV-E CPS</t>
    </r>
  </si>
  <si>
    <r>
      <rPr>
        <sz val="12"/>
        <color rgb="FF231F20"/>
        <rFont val="Myriad Pro Condensed"/>
        <family val="1"/>
      </rPr>
      <t>IV-E Foster Care</t>
    </r>
  </si>
  <si>
    <r>
      <rPr>
        <sz val="12"/>
        <color rgb="FF231F20"/>
        <rFont val="Myriad Pro Condensed"/>
        <family val="1"/>
      </rPr>
      <t>IV-E Foster Care - Benefit Payments</t>
    </r>
  </si>
  <si>
    <r>
      <rPr>
        <sz val="12"/>
        <color rgb="FF231F20"/>
        <rFont val="Myriad Pro Condensed"/>
        <family val="1"/>
      </rPr>
      <t>IV-E Adoption /Off Trn</t>
    </r>
  </si>
  <si>
    <r>
      <rPr>
        <sz val="12"/>
        <color rgb="FF231F20"/>
        <rFont val="Myriad Pro Condensed"/>
        <family val="1"/>
      </rPr>
      <t>Child Support Enforcement</t>
    </r>
  </si>
  <si>
    <r>
      <rPr>
        <sz val="12"/>
        <color rgb="FF231F20"/>
        <rFont val="Myriad Pro Condensed"/>
        <family val="1"/>
      </rPr>
      <t>Family Preservation</t>
    </r>
  </si>
  <si>
    <r>
      <rPr>
        <sz val="12"/>
        <color rgb="FF231F20"/>
        <rFont val="Myriad Pro Condensed"/>
        <family val="1"/>
      </rPr>
      <t>Refugee Assistance Admin</t>
    </r>
  </si>
  <si>
    <r>
      <rPr>
        <sz val="12"/>
        <color rgb="FF231F20"/>
        <rFont val="Myriad Pro Condensed"/>
        <family val="1"/>
      </rPr>
      <t>Refugee and Entrant Assistance - Cash and Medical Payments</t>
    </r>
  </si>
  <si>
    <r>
      <rPr>
        <sz val="12"/>
        <color rgb="FF231F20"/>
        <rFont val="Myriad Pro Condensed"/>
        <family val="1"/>
      </rPr>
      <t>Low Income Home Energy Administration</t>
    </r>
  </si>
  <si>
    <r>
      <rPr>
        <sz val="12"/>
        <color rgb="FF231F20"/>
        <rFont val="Myriad Pro Condensed"/>
        <family val="1"/>
      </rPr>
      <t>Low Income Home Energy Assistance</t>
    </r>
  </si>
  <si>
    <r>
      <rPr>
        <sz val="12"/>
        <color rgb="FF231F20"/>
        <rFont val="Myriad Pro Condensed"/>
        <family val="1"/>
      </rPr>
      <t>Permanency Planning - Service &amp; Admin</t>
    </r>
  </si>
  <si>
    <r>
      <rPr>
        <sz val="12"/>
        <color rgb="FF231F20"/>
        <rFont val="Myriad Pro Condensed"/>
        <family val="1"/>
      </rPr>
      <t>Independent Living - LINKS</t>
    </r>
  </si>
  <si>
    <r>
      <rPr>
        <sz val="12"/>
        <color rgb="FF231F20"/>
        <rFont val="Myriad Pro Condensed"/>
        <family val="1"/>
      </rPr>
      <t>Children's Health Insurance Program - N.C. Health Choice</t>
    </r>
  </si>
  <si>
    <r>
      <rPr>
        <sz val="12"/>
        <color rgb="FF231F20"/>
        <rFont val="Myriad Pro Condensed"/>
        <family val="1"/>
      </rPr>
      <t>Integrated Care for Kids Model</t>
    </r>
  </si>
  <si>
    <r>
      <rPr>
        <b/>
        <sz val="12"/>
        <color rgb="FF231F20"/>
        <rFont val="Myriad Pro"/>
        <family val="1"/>
      </rPr>
      <t>U.S. DEPARTMENT OF HOMELAND SECURITY:</t>
    </r>
  </si>
  <si>
    <r>
      <rPr>
        <sz val="12"/>
        <color rgb="FF231F20"/>
        <rFont val="Myriad Pro Condensed"/>
        <family val="1"/>
      </rPr>
      <t>Disaster Grants - Public Assistance (Presidentially Declared Disasters)</t>
    </r>
  </si>
  <si>
    <r>
      <rPr>
        <sz val="12"/>
        <color rgb="FF231F20"/>
        <rFont val="Myriad Pro Condensed"/>
        <family val="1"/>
      </rPr>
      <t>Emergency Management Performance Grant</t>
    </r>
  </si>
  <si>
    <r>
      <rPr>
        <b/>
        <sz val="12"/>
        <color rgb="FF231F20"/>
        <rFont val="Myriad Pro"/>
        <family val="1"/>
      </rPr>
      <t>U.S. DEPARTMENT OF TREASURY:</t>
    </r>
  </si>
  <si>
    <r>
      <rPr>
        <b/>
        <sz val="12"/>
        <color rgb="FF231F20"/>
        <rFont val="Myriad Pro Semibold Condensed"/>
        <family val="1"/>
      </rPr>
      <t>American Rescue Plan Act</t>
    </r>
  </si>
  <si>
    <r>
      <rPr>
        <b/>
        <sz val="12"/>
        <color rgb="FF231F20"/>
        <rFont val="Myriad Pro Semibold Condensed"/>
        <family val="1"/>
      </rPr>
      <t>Passed through NC Arts Commission</t>
    </r>
  </si>
  <si>
    <r>
      <rPr>
        <b/>
        <sz val="12"/>
        <color rgb="FF231F20"/>
        <rFont val="Myriad Pro Semibold Condensed"/>
        <family val="1"/>
      </rPr>
      <t>Passed through Guilford County</t>
    </r>
  </si>
  <si>
    <r>
      <rPr>
        <sz val="12"/>
        <color rgb="FF231F20"/>
        <rFont val="Myriad Pro Condensed"/>
        <family val="1"/>
      </rPr>
      <t>Lead &amp; Asbestos- Remediation of Lead Paint and Asbestos in Schools &amp; Childcare Facilities</t>
    </r>
  </si>
  <si>
    <r>
      <rPr>
        <b/>
        <sz val="28"/>
        <color rgb="FF6A737B"/>
        <rFont val="Myriad Pro"/>
        <family val="1"/>
      </rPr>
      <t xml:space="preserve">Headline about State Spending in Orange County </t>
    </r>
    <r>
      <rPr>
        <sz val="28"/>
        <color rgb="FF6A737B"/>
        <rFont val="Myriad Pro Condensed"/>
        <family val="1"/>
      </rPr>
      <t>| Year to date 2025</t>
    </r>
  </si>
  <si>
    <r>
      <rPr>
        <b/>
        <sz val="12"/>
        <color rgb="FFFFFFFF"/>
        <rFont val="Myriad Pro"/>
        <family val="1"/>
      </rPr>
      <t>STATE PROGRAMS</t>
    </r>
  </si>
  <si>
    <r>
      <rPr>
        <b/>
        <sz val="12"/>
        <color rgb="FF231F20"/>
        <rFont val="Myriad Pro"/>
        <family val="1"/>
      </rPr>
      <t>N.C. DEPARTMENT OF HEALTH AND HUMAN SERVICES:</t>
    </r>
  </si>
  <si>
    <r>
      <rPr>
        <sz val="12"/>
        <color rgb="FF231F20"/>
        <rFont val="Myriad Pro Condensed"/>
        <family val="1"/>
      </rPr>
      <t>State Child Welfare/CPS/CS LD</t>
    </r>
  </si>
  <si>
    <r>
      <rPr>
        <sz val="12"/>
        <color rgb="FF231F20"/>
        <rFont val="Myriad Pro Condensed"/>
        <family val="1"/>
      </rPr>
      <t>Smart Start</t>
    </r>
  </si>
  <si>
    <r>
      <rPr>
        <b/>
        <sz val="12"/>
        <color rgb="FF231F20"/>
        <rFont val="Myriad Pro Semibold Condensed"/>
        <family val="1"/>
      </rPr>
      <t>Direct Benefit Payments:</t>
    </r>
  </si>
  <si>
    <r>
      <rPr>
        <sz val="12"/>
        <color rgb="FF231F20"/>
        <rFont val="Myriad Pro Condensed"/>
        <family val="1"/>
      </rPr>
      <t>Foster Care at Risk Maximization</t>
    </r>
  </si>
  <si>
    <r>
      <rPr>
        <sz val="12"/>
        <color rgb="FF231F20"/>
        <rFont val="Myriad Pro Condensed"/>
        <family val="1"/>
      </rPr>
      <t>Extended Foster Care Maximization Non IV-E programs</t>
    </r>
  </si>
  <si>
    <r>
      <rPr>
        <sz val="12"/>
        <color rgb="FF231F20"/>
        <rFont val="Myriad Pro Condensed"/>
        <family val="1"/>
      </rPr>
      <t>Foster Care Kinship</t>
    </r>
  </si>
  <si>
    <r>
      <rPr>
        <sz val="12"/>
        <color rgb="FF231F20"/>
        <rFont val="Myriad Pro Condensed"/>
        <family val="1"/>
      </rPr>
      <t>SFHF Maximization</t>
    </r>
  </si>
  <si>
    <r>
      <rPr>
        <sz val="12"/>
        <color rgb="FF231F20"/>
        <rFont val="Myriad Pro Condensed"/>
        <family val="1"/>
      </rPr>
      <t>State Foster Care</t>
    </r>
  </si>
  <si>
    <r>
      <rPr>
        <sz val="12"/>
        <color rgb="FF231F20"/>
        <rFont val="Myriad Pro Condensed"/>
        <family val="1"/>
      </rPr>
      <t>Work First Non Reimbursable</t>
    </r>
  </si>
  <si>
    <r>
      <rPr>
        <sz val="12"/>
        <color rgb="FF231F20"/>
        <rFont val="Myriad Pro Condensed"/>
        <family val="1"/>
      </rPr>
      <t>Links/Chafee/Non reimbursable links</t>
    </r>
  </si>
  <si>
    <r>
      <rPr>
        <sz val="12"/>
        <color rgb="FF231F20"/>
        <rFont val="Myriad Pro Condensed"/>
        <family val="1"/>
      </rPr>
      <t>State Aid to Counties</t>
    </r>
  </si>
  <si>
    <r>
      <rPr>
        <sz val="12"/>
        <color rgb="FF231F20"/>
        <rFont val="Myriad Pro Condensed"/>
        <family val="1"/>
      </rPr>
      <t>County Funded Programs</t>
    </r>
  </si>
  <si>
    <r>
      <rPr>
        <sz val="12"/>
        <color rgb="FF231F20"/>
        <rFont val="Myriad Pro Condensed"/>
        <family val="1"/>
      </rPr>
      <t>Non Allocated County Cost</t>
    </r>
  </si>
  <si>
    <r>
      <rPr>
        <b/>
        <sz val="12"/>
        <color rgb="FF231F20"/>
        <rFont val="Myriad Pro Semibold Condensed"/>
        <family val="1"/>
      </rPr>
      <t>Division of Mental Health:</t>
    </r>
  </si>
  <si>
    <r>
      <rPr>
        <sz val="12"/>
        <color rgb="FF231F20"/>
        <rFont val="Myriad Pro Condensed"/>
        <family val="1"/>
      </rPr>
      <t>Police and Mental Health Collaborations for Diversion Program</t>
    </r>
  </si>
  <si>
    <r>
      <rPr>
        <b/>
        <sz val="12"/>
        <color rgb="FF231F20"/>
        <rFont val="Myriad Pro Semibold Condensed"/>
        <family val="1"/>
      </rPr>
      <t>Passed-Through N.C. Department of Health and Human Services Regional Office</t>
    </r>
  </si>
  <si>
    <r>
      <rPr>
        <sz val="12"/>
        <color rgb="FF231F20"/>
        <rFont val="Myriad Pro Condensed"/>
        <family val="1"/>
      </rPr>
      <t>State Appropriation - Fans</t>
    </r>
  </si>
  <si>
    <r>
      <rPr>
        <sz val="12"/>
        <color rgb="FF231F20"/>
        <rFont val="Myriad Pro Condensed"/>
        <family val="1"/>
      </rPr>
      <t>State Appropriation - Senior Center-GP</t>
    </r>
  </si>
  <si>
    <r>
      <rPr>
        <sz val="12"/>
        <color rgb="FF231F20"/>
        <rFont val="Myriad Pro Condensed"/>
        <family val="1"/>
      </rPr>
      <t>Food and Lodging</t>
    </r>
  </si>
  <si>
    <r>
      <rPr>
        <sz val="12"/>
        <color rgb="FF231F20"/>
        <rFont val="Myriad Pro Condensed"/>
        <family val="1"/>
      </rPr>
      <t>General Communicable Disease Control</t>
    </r>
  </si>
  <si>
    <r>
      <rPr>
        <sz val="12"/>
        <color rgb="FF231F20"/>
        <rFont val="Myriad Pro Condensed"/>
        <family val="1"/>
      </rPr>
      <t>Public Health Nursing</t>
    </r>
  </si>
  <si>
    <r>
      <rPr>
        <sz val="12"/>
        <color rgb="FF231F20"/>
        <rFont val="Myriad Pro Condensed"/>
        <family val="1"/>
      </rPr>
      <t>Communicable Disease Pandemic Recovery</t>
    </r>
  </si>
  <si>
    <r>
      <rPr>
        <sz val="12"/>
        <color rgb="FF231F20"/>
        <rFont val="Myriad Pro Condensed"/>
        <family val="1"/>
      </rPr>
      <t>Aid-to-Counties (PH Capacity Building)</t>
    </r>
  </si>
  <si>
    <r>
      <rPr>
        <sz val="12"/>
        <color rgb="FF231F20"/>
        <rFont val="Myriad Pro Condensed"/>
        <family val="1"/>
      </rPr>
      <t>Breast and Cervical Cancer Program</t>
    </r>
  </si>
  <si>
    <r>
      <rPr>
        <sz val="12"/>
        <color rgb="FF231F20"/>
        <rFont val="Myriad Pro Condensed"/>
        <family val="1"/>
      </rPr>
      <t>Child Health</t>
    </r>
  </si>
  <si>
    <r>
      <rPr>
        <sz val="12"/>
        <color rgb="FF231F20"/>
        <rFont val="Myriad Pro Condensed"/>
        <family val="1"/>
      </rPr>
      <t>Healthy Community Activities</t>
    </r>
  </si>
  <si>
    <r>
      <rPr>
        <sz val="12"/>
        <color rgb="FF231F20"/>
        <rFont val="Myriad Pro Condensed"/>
        <family val="1"/>
      </rPr>
      <t>Family Planning - State</t>
    </r>
  </si>
  <si>
    <r>
      <rPr>
        <sz val="12"/>
        <color rgb="FF231F20"/>
        <rFont val="Myriad Pro Condensed"/>
        <family val="1"/>
      </rPr>
      <t>Maternal Health - State</t>
    </r>
  </si>
  <si>
    <r>
      <rPr>
        <sz val="12"/>
        <color rgb="FF231F20"/>
        <rFont val="Myriad Pro Condensed"/>
        <family val="1"/>
      </rPr>
      <t>Minority Diabetes Prevention Program - State</t>
    </r>
  </si>
  <si>
    <r>
      <rPr>
        <sz val="12"/>
        <color rgb="FF231F20"/>
        <rFont val="Myriad Pro Condensed"/>
        <family val="1"/>
      </rPr>
      <t>Women's Health Service Fund</t>
    </r>
  </si>
  <si>
    <r>
      <rPr>
        <sz val="12"/>
        <color rgb="FF231F20"/>
        <rFont val="Myriad Pro Condensed"/>
        <family val="1"/>
      </rPr>
      <t>HIV/STD State</t>
    </r>
  </si>
  <si>
    <r>
      <rPr>
        <sz val="12"/>
        <color rgb="FF231F20"/>
        <rFont val="Myriad Pro Condensed"/>
        <family val="1"/>
      </rPr>
      <t>TPPI-Adolescent Parenting Program</t>
    </r>
  </si>
  <si>
    <r>
      <rPr>
        <sz val="12"/>
        <color rgb="FF231F20"/>
        <rFont val="Myriad Pro Condensed"/>
        <family val="1"/>
      </rPr>
      <t>Tuberculosis Control</t>
    </r>
  </si>
  <si>
    <r>
      <rPr>
        <b/>
        <sz val="12"/>
        <color rgb="FF231F20"/>
        <rFont val="Myriad Pro"/>
        <family val="1"/>
      </rPr>
      <t>N.C. DEPARTMENT OF TRANSPORTATION:</t>
    </r>
  </si>
  <si>
    <r>
      <rPr>
        <sz val="12"/>
        <color rgb="FF231F20"/>
        <rFont val="Myriad Pro Condensed"/>
        <family val="1"/>
      </rPr>
      <t>Rural Operating Assistance Program</t>
    </r>
  </si>
  <si>
    <r>
      <rPr>
        <sz val="12"/>
        <color rgb="FF231F20"/>
        <rFont val="Myriad Pro Condensed"/>
        <family val="1"/>
      </rPr>
      <t>DIV 7 Orange Caldwell VFD Station</t>
    </r>
  </si>
  <si>
    <r>
      <rPr>
        <b/>
        <sz val="12"/>
        <color rgb="FF231F20"/>
        <rFont val="Myriad Pro"/>
        <family val="1"/>
      </rPr>
      <t>N.C. DEPARTMENT OF CULTURAL RESOURCES:</t>
    </r>
  </si>
  <si>
    <r>
      <rPr>
        <sz val="12"/>
        <color rgb="FF231F20"/>
        <rFont val="Myriad Pro Condensed"/>
        <family val="1"/>
      </rPr>
      <t>State Arts Grant</t>
    </r>
  </si>
  <si>
    <r>
      <rPr>
        <b/>
        <sz val="12"/>
        <color rgb="FF231F20"/>
        <rFont val="Myriad Pro Semibold Condensed"/>
        <family val="1"/>
      </rPr>
      <t>Division of State Library:</t>
    </r>
  </si>
  <si>
    <r>
      <rPr>
        <sz val="12"/>
        <color rgb="FF231F20"/>
        <rFont val="Myriad Pro Condensed"/>
        <family val="1"/>
      </rPr>
      <t>State Aid to Public Libraries</t>
    </r>
  </si>
  <si>
    <r>
      <rPr>
        <b/>
        <sz val="12"/>
        <color rgb="FF231F20"/>
        <rFont val="Myriad Pro"/>
        <family val="1"/>
      </rPr>
      <t>N.C. DEPARTMENT OF PUBLIC SAFETY</t>
    </r>
  </si>
  <si>
    <r>
      <rPr>
        <sz val="12"/>
        <color rgb="FF231F20"/>
        <rFont val="Myriad Pro Condensed"/>
        <family val="1"/>
      </rPr>
      <t>Juvenile Crime Prevention Council</t>
    </r>
  </si>
  <si>
    <r>
      <rPr>
        <sz val="12"/>
        <color rgb="FF231F20"/>
        <rFont val="Myriad Pro Condensed"/>
        <family val="1"/>
      </rPr>
      <t>Local Reentry Council Grant</t>
    </r>
  </si>
  <si>
    <r>
      <rPr>
        <sz val="12"/>
        <color rgb="FF231F20"/>
        <rFont val="Myriad Pro Condensed"/>
        <family val="1"/>
      </rPr>
      <t>Hazardous Material Emergency Preparedness</t>
    </r>
  </si>
  <si>
    <r>
      <rPr>
        <sz val="12"/>
        <color rgb="FF231F20"/>
        <rFont val="Myriad Pro Condensed"/>
        <family val="1"/>
      </rPr>
      <t>Safe Roads Act</t>
    </r>
  </si>
  <si>
    <r>
      <rPr>
        <b/>
        <sz val="12"/>
        <color rgb="FF231F20"/>
        <rFont val="Myriad Pro"/>
        <family val="1"/>
      </rPr>
      <t>N.C. HOUSING TRUST FUND</t>
    </r>
  </si>
  <si>
    <r>
      <rPr>
        <sz val="12"/>
        <color rgb="FF231F20"/>
        <rFont val="Myriad Pro Condensed"/>
        <family val="1"/>
      </rPr>
      <t>Urgent Repair Grant</t>
    </r>
  </si>
  <si>
    <r>
      <rPr>
        <sz val="12"/>
        <color rgb="FF231F20"/>
        <rFont val="Myriad Pro Condensed"/>
        <family val="1"/>
      </rPr>
      <t>Single Family Housing Rehabilitation</t>
    </r>
  </si>
  <si>
    <r>
      <rPr>
        <b/>
        <sz val="12"/>
        <color rgb="FF231F20"/>
        <rFont val="Myriad Pro"/>
        <family val="1"/>
      </rPr>
      <t>N.C. DEPARTMENT OF COMMERCE:</t>
    </r>
  </si>
  <si>
    <r>
      <rPr>
        <sz val="12"/>
        <color rgb="FF231F20"/>
        <rFont val="Myriad Pro Condensed"/>
        <family val="1"/>
      </rPr>
      <t>Building Reuse Grant</t>
    </r>
  </si>
  <si>
    <r>
      <rPr>
        <b/>
        <sz val="12"/>
        <color rgb="FF231F20"/>
        <rFont val="Myriad Pro"/>
        <family val="1"/>
      </rPr>
      <t>N.C. DEPARTMENT OF PUBLIC INSTRUCTION:</t>
    </r>
  </si>
  <si>
    <r>
      <rPr>
        <sz val="12"/>
        <color rgb="FF231F20"/>
        <rFont val="Myriad Pro Condensed"/>
        <family val="1"/>
      </rPr>
      <t>Public School Capital Building Fund - Lottery Proceeds</t>
    </r>
  </si>
  <si>
    <r>
      <rPr>
        <b/>
        <sz val="12"/>
        <color rgb="FF231F20"/>
        <rFont val="Myriad Pro"/>
        <family val="1"/>
      </rPr>
      <t>N.C. DEPARTMENT OF INSURANCE</t>
    </r>
  </si>
  <si>
    <r>
      <rPr>
        <sz val="12"/>
        <color rgb="FF231F20"/>
        <rFont val="Myriad Pro Condensed"/>
        <family val="1"/>
      </rPr>
      <t>Senior Health Insurance Information Program (SHIIP) Funds</t>
    </r>
  </si>
  <si>
    <r>
      <rPr>
        <b/>
        <sz val="12"/>
        <color rgb="FF231F20"/>
        <rFont val="Myriad Pro"/>
        <family val="1"/>
      </rPr>
      <t>OTHER FINANCIAL ASSISTANCE:</t>
    </r>
  </si>
  <si>
    <r>
      <rPr>
        <b/>
        <sz val="12"/>
        <color rgb="FF231F20"/>
        <rFont val="Myriad Pro Semibold Condensed"/>
        <family val="1"/>
      </rPr>
      <t>N.C. Dept. of Justice</t>
    </r>
  </si>
  <si>
    <r>
      <rPr>
        <sz val="12"/>
        <color rgb="FF231F20"/>
        <rFont val="Myriad Pro Condensed"/>
        <family val="1"/>
      </rPr>
      <t>Opioid Settlement Fund (Note 7)</t>
    </r>
  </si>
  <si>
    <t>Urbanized Area Formula Program; Section 5307</t>
  </si>
  <si>
    <t xml:space="preserve">Total Medicaid Assistance </t>
  </si>
  <si>
    <t>Total Social Services Block Grant</t>
  </si>
  <si>
    <t>Community Based Respite Serv - Admin</t>
  </si>
  <si>
    <t>Urbanized Area Formula Program; Section 5307 CARES</t>
  </si>
  <si>
    <t>IV-E Adoption/Off Trn</t>
  </si>
  <si>
    <t>Emergency Placement Fund</t>
  </si>
  <si>
    <t>Capactiy Building Competitve Grants</t>
  </si>
  <si>
    <t>ARPA TSF Public Health Services</t>
  </si>
  <si>
    <r>
      <rPr>
        <b/>
        <sz val="28"/>
        <color rgb="FF6A737B"/>
        <rFont val="Myriad Pro"/>
        <family val="1"/>
      </rPr>
      <t xml:space="preserve">Headline about Federal Spending in Orange County </t>
    </r>
    <r>
      <rPr>
        <sz val="28"/>
        <color rgb="FF6A737B"/>
        <rFont val="Myriad Pro Condensed"/>
        <family val="1"/>
      </rPr>
      <t>| Year to date 2022</t>
    </r>
  </si>
  <si>
    <t>Digital Champions Grant</t>
  </si>
  <si>
    <t>National Environmental Health Association FDA</t>
  </si>
  <si>
    <t>ENVIRON &amp; RESOURCE CONSERV</t>
  </si>
  <si>
    <t>DEPARTMENT OF SOCIAL SERVICES</t>
  </si>
  <si>
    <t>CHILD SUPPORT SERVICES</t>
  </si>
  <si>
    <t>LIBRARY SERVICES</t>
  </si>
  <si>
    <t>HOUSING</t>
  </si>
  <si>
    <t>AGING</t>
  </si>
  <si>
    <t>TRANSPORTATION SERVICES</t>
  </si>
  <si>
    <t>EMERGENCY SERVICES</t>
  </si>
  <si>
    <t>ECONOMIC DEVELOPMENT</t>
  </si>
  <si>
    <t>SHERIFF'S OFFICE</t>
  </si>
  <si>
    <t>COMMUNITY DEVELOPMENT</t>
  </si>
  <si>
    <r>
      <rPr>
        <b/>
        <sz val="12"/>
        <color rgb="FFFFFFFF"/>
        <rFont val="Myriad"/>
      </rPr>
      <t>FEDERAL SPENDING</t>
    </r>
  </si>
  <si>
    <r>
      <rPr>
        <b/>
        <sz val="12"/>
        <color rgb="FFFFFFFF"/>
        <rFont val="Myriad"/>
      </rPr>
      <t>STATE SPENDING</t>
    </r>
  </si>
  <si>
    <r>
      <rPr>
        <b/>
        <sz val="12"/>
        <color rgb="FF231F20"/>
        <rFont val="Myriad"/>
      </rPr>
      <t>Division of Aging and Adult Services:</t>
    </r>
  </si>
  <si>
    <r>
      <rPr>
        <b/>
        <sz val="12"/>
        <color rgb="FF231F20"/>
        <rFont val="Myriad"/>
      </rPr>
      <t>Aging Cluster:</t>
    </r>
  </si>
  <si>
    <r>
      <rPr>
        <b/>
        <sz val="12"/>
        <color rgb="FF231F20"/>
        <rFont val="Myriad"/>
      </rPr>
      <t>Division of Public Health:</t>
    </r>
  </si>
  <si>
    <r>
      <rPr>
        <b/>
        <sz val="12"/>
        <color rgb="FF231F20"/>
        <rFont val="Myriad"/>
      </rPr>
      <t>Division of Social Services:</t>
    </r>
  </si>
  <si>
    <r>
      <rPr>
        <sz val="12"/>
        <color rgb="FF231F20"/>
        <rFont val="Myriad"/>
      </rPr>
      <t>IV-E Foster Care - Benefit Payments</t>
    </r>
  </si>
  <si>
    <r>
      <rPr>
        <sz val="12"/>
        <color rgb="FF231F20"/>
        <rFont val="Myriad"/>
      </rPr>
      <t>Family Preservation</t>
    </r>
  </si>
  <si>
    <r>
      <rPr>
        <sz val="12"/>
        <color rgb="FF231F20"/>
        <rFont val="Myriad"/>
      </rPr>
      <t>Refugee Assistance Admin</t>
    </r>
  </si>
  <si>
    <r>
      <rPr>
        <sz val="12"/>
        <color rgb="FF231F20"/>
        <rFont val="Myriad"/>
      </rPr>
      <t>Low Income Home Energy Administration</t>
    </r>
  </si>
  <si>
    <r>
      <rPr>
        <sz val="12"/>
        <color rgb="FF231F20"/>
        <rFont val="Myriad"/>
      </rPr>
      <t>Low Income Home Energy Assistance</t>
    </r>
  </si>
  <si>
    <r>
      <rPr>
        <sz val="12"/>
        <color rgb="FF231F20"/>
        <rFont val="Myriad"/>
      </rPr>
      <t>Permanency Planning - Service &amp; Admin</t>
    </r>
  </si>
  <si>
    <r>
      <rPr>
        <sz val="12"/>
        <color rgb="FF231F20"/>
        <rFont val="Myriad"/>
      </rPr>
      <t>Independent Living - LINKS</t>
    </r>
  </si>
  <si>
    <r>
      <rPr>
        <sz val="12"/>
        <color rgb="FF231F20"/>
        <rFont val="Myriad"/>
      </rPr>
      <t>Children's Health Insurance Program - N.C. Health Choice</t>
    </r>
  </si>
  <si>
    <r>
      <rPr>
        <sz val="12"/>
        <color rgb="FF231F20"/>
        <rFont val="Myriad"/>
      </rPr>
      <t>Integrated Care for Kids Model</t>
    </r>
  </si>
  <si>
    <r>
      <rPr>
        <b/>
        <sz val="12"/>
        <color rgb="FF231F20"/>
        <rFont val="Myriad"/>
      </rPr>
      <t>U.S. DEPARTMENT OF HOMELAND SECURITY:</t>
    </r>
  </si>
  <si>
    <r>
      <rPr>
        <b/>
        <sz val="12"/>
        <color rgb="FF231F20"/>
        <rFont val="Myriad"/>
      </rPr>
      <t>U.S. DEPARTMENT OF TREASURY:</t>
    </r>
  </si>
  <si>
    <r>
      <rPr>
        <b/>
        <sz val="12"/>
        <color rgb="FF231F20"/>
        <rFont val="Myriad"/>
      </rPr>
      <t>N.C. DEPARTMENT OF HEALTH AND HUMAN SERVICES:</t>
    </r>
  </si>
  <si>
    <r>
      <rPr>
        <b/>
        <sz val="12"/>
        <color rgb="FF231F20"/>
        <rFont val="Myriad"/>
      </rPr>
      <t>Direct Benefit Payments:</t>
    </r>
  </si>
  <si>
    <r>
      <rPr>
        <b/>
        <sz val="12"/>
        <color rgb="FF231F20"/>
        <rFont val="Myriad"/>
      </rPr>
      <t>Division of Mental Health:</t>
    </r>
  </si>
  <si>
    <r>
      <rPr>
        <b/>
        <sz val="12"/>
        <color rgb="FF231F20"/>
        <rFont val="Myriad"/>
      </rPr>
      <t>Passed-Through N.C. Department of Health and Human Services Regional Office</t>
    </r>
  </si>
  <si>
    <r>
      <rPr>
        <b/>
        <sz val="12"/>
        <color rgb="FF231F20"/>
        <rFont val="Myriad"/>
      </rPr>
      <t>N.C. DEPARTMENT OF TRANSPORTATION:</t>
    </r>
  </si>
  <si>
    <r>
      <rPr>
        <b/>
        <sz val="12"/>
        <color rgb="FF231F20"/>
        <rFont val="Myriad"/>
      </rPr>
      <t>N.C. DEPARTMENT OF CULTURAL RESOURCES:</t>
    </r>
  </si>
  <si>
    <r>
      <rPr>
        <b/>
        <sz val="12"/>
        <color rgb="FF231F20"/>
        <rFont val="Myriad"/>
      </rPr>
      <t>Division of State Library:</t>
    </r>
  </si>
  <si>
    <r>
      <rPr>
        <b/>
        <sz val="12"/>
        <color rgb="FF231F20"/>
        <rFont val="Myriad"/>
      </rPr>
      <t>N.C. DEPARTMENT OF PUBLIC INSTRUCTION:</t>
    </r>
  </si>
  <si>
    <r>
      <rPr>
        <b/>
        <sz val="12"/>
        <color rgb="FF231F20"/>
        <rFont val="Myriad"/>
      </rPr>
      <t>OTHER FINANCIAL ASSISTANCE:</t>
    </r>
  </si>
  <si>
    <r>
      <rPr>
        <b/>
        <sz val="12"/>
        <color rgb="FF231F20"/>
        <rFont val="Myriad"/>
      </rPr>
      <t>N.C. Dept. of Justice</t>
    </r>
  </si>
  <si>
    <r>
      <rPr>
        <sz val="12"/>
        <color rgb="FF231F20"/>
        <rFont val="Myriad"/>
      </rPr>
      <t>Emergency Solutions Grant Program</t>
    </r>
  </si>
  <si>
    <r>
      <rPr>
        <sz val="12"/>
        <color rgb="FF231F20"/>
        <rFont val="Myriad"/>
      </rPr>
      <t>Home Investment Partnership Program</t>
    </r>
  </si>
  <si>
    <r>
      <rPr>
        <sz val="12"/>
        <color rgb="FF231F20"/>
        <rFont val="Myriad"/>
      </rPr>
      <t>Continuum of Care Program: Rapid Rehousing</t>
    </r>
  </si>
  <si>
    <r>
      <rPr>
        <sz val="12"/>
        <color rgb="FF231F20"/>
        <rFont val="Myriad"/>
      </rPr>
      <t>Continuum of Care Program: Planning</t>
    </r>
  </si>
  <si>
    <r>
      <rPr>
        <sz val="12"/>
        <color rgb="FF231F20"/>
        <rFont val="Myriad"/>
      </rPr>
      <t>Continuum of Care Program</t>
    </r>
  </si>
  <si>
    <r>
      <rPr>
        <sz val="12"/>
        <color rgb="FF231F20"/>
        <rFont val="Myriad"/>
      </rPr>
      <t>Special Programs for the Aging - Title III, Part D - Disease</t>
    </r>
  </si>
  <si>
    <r>
      <rPr>
        <sz val="12"/>
        <color rgb="FF231F20"/>
        <rFont val="Myriad"/>
      </rPr>
      <t>Disease Prevention and Health Promotion Services</t>
    </r>
  </si>
  <si>
    <r>
      <rPr>
        <sz val="12"/>
        <color rgb="FF231F20"/>
        <rFont val="Myriad"/>
      </rPr>
      <t>Family Caregiver Support, Title III, Part E</t>
    </r>
  </si>
  <si>
    <r>
      <rPr>
        <sz val="12"/>
        <color rgb="FF231F20"/>
        <rFont val="Myriad"/>
      </rPr>
      <t>Nutrition Services Incentive Program</t>
    </r>
  </si>
  <si>
    <r>
      <rPr>
        <sz val="12"/>
        <color rgb="FF231F20"/>
        <rFont val="Myriad"/>
      </rPr>
      <t>MIPPA</t>
    </r>
  </si>
  <si>
    <r>
      <rPr>
        <sz val="12"/>
        <color rgb="FF231F20"/>
        <rFont val="Myriad"/>
      </rPr>
      <t>HCCBG - Access In Home Support Services</t>
    </r>
  </si>
  <si>
    <r>
      <rPr>
        <sz val="12"/>
        <color rgb="FF231F20"/>
        <rFont val="Myriad"/>
      </rPr>
      <t>HCCBG - In Home Support</t>
    </r>
  </si>
  <si>
    <r>
      <rPr>
        <sz val="12"/>
        <color rgb="FF231F20"/>
        <rFont val="Myriad"/>
      </rPr>
      <t>Special Programs for the Aging - Title III Part C- Nutrition, ARPA</t>
    </r>
  </si>
  <si>
    <r>
      <rPr>
        <sz val="12"/>
        <color rgb="FF231F20"/>
        <rFont val="Myriad"/>
      </rPr>
      <t>Public Health Emergency Preparedness</t>
    </r>
  </si>
  <si>
    <r>
      <rPr>
        <sz val="12"/>
        <color rgb="FF231F20"/>
        <rFont val="Myriad"/>
      </rPr>
      <t>Immunization Cooperation Agreements</t>
    </r>
  </si>
  <si>
    <r>
      <rPr>
        <sz val="12"/>
        <color rgb="FF231F20"/>
        <rFont val="Myriad"/>
      </rPr>
      <t>Immunization Cooperation Agreements - Covid-19</t>
    </r>
  </si>
  <si>
    <r>
      <rPr>
        <sz val="12"/>
        <color rgb="FF231F20"/>
        <rFont val="Myriad"/>
      </rPr>
      <t>Refugee and Entrant Assistance Targeted Assistance Grants</t>
    </r>
  </si>
  <si>
    <r>
      <rPr>
        <sz val="12"/>
        <color rgb="FF231F20"/>
        <rFont val="Myriad"/>
      </rPr>
      <t>Epidemiology and Laboratory Capacity for Infectious Diseases (ELC)</t>
    </r>
  </si>
  <si>
    <r>
      <rPr>
        <sz val="12"/>
        <color rgb="FF231F20"/>
        <rFont val="Myriad"/>
      </rPr>
      <t>Epidemiology and Laboratory Capacity for Infectious Diseases (ELC)  - Covid-19</t>
    </r>
  </si>
  <si>
    <r>
      <rPr>
        <sz val="12"/>
        <color rgb="FF231F20"/>
        <rFont val="Myriad"/>
      </rPr>
      <t>Public Health Infrastructure- Local Workforce Development</t>
    </r>
  </si>
  <si>
    <r>
      <rPr>
        <sz val="12"/>
        <color rgb="FF231F20"/>
        <rFont val="Myriad"/>
      </rPr>
      <t>HIV Prevention Activities Health Department Based</t>
    </r>
  </si>
  <si>
    <r>
      <rPr>
        <sz val="12"/>
        <color rgb="FF231F20"/>
        <rFont val="Myriad"/>
      </rPr>
      <t>Family Planning Services</t>
    </r>
  </si>
  <si>
    <r>
      <rPr>
        <sz val="12"/>
        <color rgb="FF231F20"/>
        <rFont val="Myriad"/>
      </rPr>
      <t>Maternal and Child Health Services Block Grant</t>
    </r>
  </si>
  <si>
    <r>
      <rPr>
        <sz val="12"/>
        <color rgb="FF231F20"/>
        <rFont val="Myriad"/>
      </rPr>
      <t>Maternal and Child Health Federal Consolidated Programs</t>
    </r>
  </si>
  <si>
    <r>
      <rPr>
        <sz val="12"/>
        <color rgb="FF231F20"/>
        <rFont val="Myriad"/>
      </rPr>
      <t>Medical Assistance Assistance Program</t>
    </r>
  </si>
  <si>
    <r>
      <rPr>
        <sz val="12"/>
        <color rgb="FF231F20"/>
        <rFont val="Myriad"/>
      </rPr>
      <t>Preventive Health Services Sexually Transmitted Diseases Control Grants</t>
    </r>
  </si>
  <si>
    <r>
      <rPr>
        <sz val="12"/>
        <color rgb="FF231F20"/>
        <rFont val="Myriad"/>
      </rPr>
      <t>Preventive Health and Health Services Block Grant</t>
    </r>
  </si>
  <si>
    <r>
      <rPr>
        <sz val="12"/>
        <color rgb="FF231F20"/>
        <rFont val="Myriad"/>
      </rPr>
      <t>TANF-Domestic Violence</t>
    </r>
  </si>
  <si>
    <r>
      <rPr>
        <sz val="12"/>
        <color rgb="FF231F20"/>
        <rFont val="Myriad"/>
      </rPr>
      <t>TANF- Work First Admin</t>
    </r>
  </si>
  <si>
    <r>
      <rPr>
        <sz val="12"/>
        <color rgb="FF231F20"/>
        <rFont val="Myriad"/>
      </rPr>
      <t>TANF- Work First Service</t>
    </r>
  </si>
  <si>
    <r>
      <rPr>
        <sz val="12"/>
        <color rgb="FF231F20"/>
        <rFont val="Myriad"/>
      </rPr>
      <t>Temporary Assistance for Needy Families</t>
    </r>
  </si>
  <si>
    <r>
      <rPr>
        <sz val="12"/>
        <color rgb="FF231F20"/>
        <rFont val="Myriad"/>
      </rPr>
      <t>Emergency Management Performance Grant</t>
    </r>
  </si>
  <si>
    <r>
      <rPr>
        <sz val="12"/>
        <color rgb="FF231F20"/>
        <rFont val="Myriad"/>
      </rPr>
      <t>Lead &amp; Asbestos- Remediation of Lead Paint and Asbestos in Schools &amp; Childcare Facilities</t>
    </r>
  </si>
  <si>
    <r>
      <rPr>
        <sz val="12"/>
        <color rgb="FF231F20"/>
        <rFont val="Myriad"/>
      </rPr>
      <t>State Child Welfare/CPS/CS LD</t>
    </r>
  </si>
  <si>
    <r>
      <rPr>
        <sz val="12"/>
        <color rgb="FF231F20"/>
        <rFont val="Myriad"/>
      </rPr>
      <t>Smart Start</t>
    </r>
  </si>
  <si>
    <r>
      <rPr>
        <sz val="12"/>
        <color rgb="FF231F20"/>
        <rFont val="Myriad"/>
      </rPr>
      <t>Foster Care at Risk Maximization</t>
    </r>
  </si>
  <si>
    <r>
      <rPr>
        <sz val="12"/>
        <color rgb="FF231F20"/>
        <rFont val="Myriad"/>
      </rPr>
      <t>Extended Foster Care Maximization Non IV-E programs</t>
    </r>
  </si>
  <si>
    <r>
      <rPr>
        <sz val="12"/>
        <color rgb="FF231F20"/>
        <rFont val="Myriad"/>
      </rPr>
      <t>Foster Care Kinship</t>
    </r>
  </si>
  <si>
    <r>
      <rPr>
        <sz val="12"/>
        <color rgb="FF231F20"/>
        <rFont val="Myriad"/>
      </rPr>
      <t>SFHF Maximization</t>
    </r>
  </si>
  <si>
    <r>
      <rPr>
        <sz val="12"/>
        <color rgb="FF231F20"/>
        <rFont val="Myriad"/>
      </rPr>
      <t>State Foster Care</t>
    </r>
  </si>
  <si>
    <r>
      <rPr>
        <sz val="12"/>
        <color rgb="FF231F20"/>
        <rFont val="Myriad"/>
      </rPr>
      <t>Work First Non Reimbursable</t>
    </r>
  </si>
  <si>
    <r>
      <rPr>
        <sz val="12"/>
        <color rgb="FF231F20"/>
        <rFont val="Myriad"/>
      </rPr>
      <t>Links/Chafee/Non reimbursable links</t>
    </r>
  </si>
  <si>
    <r>
      <rPr>
        <sz val="12"/>
        <color rgb="FF231F20"/>
        <rFont val="Myriad"/>
      </rPr>
      <t>State Aid to Counties</t>
    </r>
  </si>
  <si>
    <r>
      <rPr>
        <sz val="12"/>
        <color rgb="FF231F20"/>
        <rFont val="Myriad"/>
      </rPr>
      <t>County Funded Programs</t>
    </r>
  </si>
  <si>
    <r>
      <rPr>
        <sz val="12"/>
        <color rgb="FF231F20"/>
        <rFont val="Myriad"/>
      </rPr>
      <t>Non Allocated County Cost</t>
    </r>
  </si>
  <si>
    <r>
      <rPr>
        <sz val="12"/>
        <color rgb="FF231F20"/>
        <rFont val="Myriad"/>
      </rPr>
      <t>Police and Mental Health Collaborations for Diversion Program</t>
    </r>
  </si>
  <si>
    <r>
      <rPr>
        <sz val="12"/>
        <color rgb="FF231F20"/>
        <rFont val="Myriad"/>
      </rPr>
      <t>State Appropriation - Fans</t>
    </r>
  </si>
  <si>
    <r>
      <rPr>
        <sz val="12"/>
        <color rgb="FF231F20"/>
        <rFont val="Myriad"/>
      </rPr>
      <t>State Appropriation - Senior Center-GP</t>
    </r>
  </si>
  <si>
    <r>
      <rPr>
        <sz val="12"/>
        <color rgb="FF231F20"/>
        <rFont val="Myriad"/>
      </rPr>
      <t>Food and Lodging</t>
    </r>
  </si>
  <si>
    <r>
      <rPr>
        <sz val="12"/>
        <color rgb="FF231F20"/>
        <rFont val="Myriad"/>
      </rPr>
      <t>General Communicable Disease Control</t>
    </r>
  </si>
  <si>
    <r>
      <rPr>
        <sz val="12"/>
        <color rgb="FF231F20"/>
        <rFont val="Myriad"/>
      </rPr>
      <t>Public Health Nursing</t>
    </r>
  </si>
  <si>
    <r>
      <rPr>
        <sz val="12"/>
        <color rgb="FF231F20"/>
        <rFont val="Myriad"/>
      </rPr>
      <t>Communicable Disease Pandemic Recovery</t>
    </r>
  </si>
  <si>
    <r>
      <rPr>
        <sz val="12"/>
        <color rgb="FF231F20"/>
        <rFont val="Myriad"/>
      </rPr>
      <t>Aid-to-Counties (PH Capacity Building)</t>
    </r>
  </si>
  <si>
    <r>
      <rPr>
        <sz val="12"/>
        <color rgb="FF231F20"/>
        <rFont val="Myriad"/>
      </rPr>
      <t>Breast and Cervical Cancer Program</t>
    </r>
  </si>
  <si>
    <r>
      <rPr>
        <sz val="12"/>
        <color rgb="FF231F20"/>
        <rFont val="Myriad"/>
      </rPr>
      <t>Child Health</t>
    </r>
  </si>
  <si>
    <r>
      <rPr>
        <sz val="12"/>
        <color rgb="FF231F20"/>
        <rFont val="Myriad"/>
      </rPr>
      <t>Healthy Community Activities</t>
    </r>
  </si>
  <si>
    <r>
      <rPr>
        <sz val="12"/>
        <color rgb="FF231F20"/>
        <rFont val="Myriad"/>
      </rPr>
      <t>Family Planning - State</t>
    </r>
  </si>
  <si>
    <r>
      <rPr>
        <sz val="12"/>
        <color rgb="FF231F20"/>
        <rFont val="Myriad"/>
      </rPr>
      <t>Maternal Health - State</t>
    </r>
  </si>
  <si>
    <r>
      <rPr>
        <sz val="12"/>
        <color rgb="FF231F20"/>
        <rFont val="Myriad"/>
      </rPr>
      <t>Minority Diabetes Prevention Program - State</t>
    </r>
  </si>
  <si>
    <r>
      <rPr>
        <sz val="12"/>
        <color rgb="FF231F20"/>
        <rFont val="Myriad"/>
      </rPr>
      <t>Women's Health Service Fund</t>
    </r>
  </si>
  <si>
    <r>
      <rPr>
        <sz val="12"/>
        <color rgb="FF231F20"/>
        <rFont val="Myriad"/>
      </rPr>
      <t>HIV/STD State</t>
    </r>
  </si>
  <si>
    <r>
      <rPr>
        <sz val="12"/>
        <color rgb="FF231F20"/>
        <rFont val="Myriad"/>
      </rPr>
      <t>TPPI-Adolescent Parenting Program</t>
    </r>
  </si>
  <si>
    <r>
      <rPr>
        <sz val="12"/>
        <color rgb="FF231F20"/>
        <rFont val="Myriad"/>
      </rPr>
      <t>Tuberculosis Control</t>
    </r>
  </si>
  <si>
    <r>
      <rPr>
        <sz val="12"/>
        <color rgb="FF231F20"/>
        <rFont val="Myriad"/>
      </rPr>
      <t>Rural Operating Assistance Program</t>
    </r>
  </si>
  <si>
    <r>
      <rPr>
        <sz val="12"/>
        <color rgb="FF231F20"/>
        <rFont val="Myriad"/>
      </rPr>
      <t>DIV 7 Orange Caldwell VFD Station</t>
    </r>
  </si>
  <si>
    <r>
      <rPr>
        <sz val="12"/>
        <color rgb="FF231F20"/>
        <rFont val="Myriad"/>
      </rPr>
      <t>State Arts Grant</t>
    </r>
  </si>
  <si>
    <r>
      <rPr>
        <sz val="12"/>
        <color rgb="FF231F20"/>
        <rFont val="Myriad"/>
      </rPr>
      <t>State Aid to Public Libraries</t>
    </r>
  </si>
  <si>
    <r>
      <rPr>
        <sz val="12"/>
        <color rgb="FF231F20"/>
        <rFont val="Myriad"/>
      </rPr>
      <t>Juvenile Crime Prevention Council</t>
    </r>
  </si>
  <si>
    <r>
      <rPr>
        <sz val="12"/>
        <color rgb="FF231F20"/>
        <rFont val="Myriad"/>
      </rPr>
      <t>Local Reentry Council Grant</t>
    </r>
  </si>
  <si>
    <r>
      <rPr>
        <sz val="12"/>
        <color rgb="FF231F20"/>
        <rFont val="Myriad"/>
      </rPr>
      <t>Hazardous Material Emergency Preparedness</t>
    </r>
  </si>
  <si>
    <r>
      <rPr>
        <sz val="12"/>
        <color rgb="FF231F20"/>
        <rFont val="Myriad"/>
      </rPr>
      <t>Safe Roads Act</t>
    </r>
  </si>
  <si>
    <r>
      <rPr>
        <sz val="12"/>
        <color rgb="FF231F20"/>
        <rFont val="Myriad"/>
      </rPr>
      <t>Urgent Repair Grant</t>
    </r>
  </si>
  <si>
    <r>
      <rPr>
        <sz val="12"/>
        <color rgb="FF231F20"/>
        <rFont val="Myriad"/>
      </rPr>
      <t>Public School Capital Building Fund - Lottery Proceeds</t>
    </r>
  </si>
  <si>
    <t>FEDERAL PROGRAMS</t>
  </si>
  <si>
    <t>COUNTY DEPARTMENT</t>
  </si>
  <si>
    <t>FEDERAL SPENDING</t>
  </si>
  <si>
    <t>STATE SPENDING</t>
  </si>
  <si>
    <t>Total Supplemental Nutrition Assistance Program</t>
  </si>
  <si>
    <t>Housing Choice Vouchers</t>
  </si>
  <si>
    <r>
      <rPr>
        <sz val="12"/>
        <color rgb="FF231F20"/>
        <rFont val="Myriad"/>
      </rPr>
      <t>Cooperative Fair Housing Assistance Program</t>
    </r>
  </si>
  <si>
    <r>
      <rPr>
        <sz val="12"/>
        <color rgb="FF231F20"/>
        <rFont val="Myriad"/>
      </rPr>
      <t>Grants for Buses and Bus Facilities Program (5339(b)</t>
    </r>
  </si>
  <si>
    <r>
      <rPr>
        <sz val="12"/>
        <color rgb="FF231F20"/>
        <rFont val="Myriad"/>
      </rPr>
      <t>Formula Grants for Rural Areas and Tribal Transit Program (5311 Operating)</t>
    </r>
  </si>
  <si>
    <r>
      <rPr>
        <sz val="12"/>
        <color rgb="FF231F20"/>
        <rFont val="Myriad"/>
      </rPr>
      <t>Formula Grants for Rural Areas and Tribal Transit Program (5311 Admin)</t>
    </r>
  </si>
  <si>
    <r>
      <rPr>
        <sz val="12"/>
        <color rgb="FF231F20"/>
        <rFont val="Myriad"/>
      </rPr>
      <t>Enhanced Mobility of Seniors and Individuals with Disabilities</t>
    </r>
  </si>
  <si>
    <t>PROGRAM DESCRIPTION</t>
  </si>
  <si>
    <t>Red indicates the Program has received formal notification of Federal cancellation</t>
  </si>
  <si>
    <t xml:space="preserve">Workforce Innovation and Opportunity Act </t>
  </si>
  <si>
    <t xml:space="preserve">Library Services &amp; Technology Act </t>
  </si>
  <si>
    <r>
      <rPr>
        <b/>
        <sz val="12"/>
        <color rgb="FF231F20"/>
        <rFont val="Myriad"/>
      </rPr>
      <t>Office of Community Planning and Development</t>
    </r>
    <r>
      <rPr>
        <b/>
        <sz val="12"/>
        <rFont val="Myriad"/>
      </rPr>
      <t>:</t>
    </r>
  </si>
  <si>
    <t>Foster Care and Adoption Cluster Administration:</t>
  </si>
  <si>
    <t>TRANSPORTATION</t>
  </si>
  <si>
    <t>HEALTH</t>
  </si>
  <si>
    <t>SOCIAL SERVICES</t>
  </si>
  <si>
    <t>FINANCE</t>
  </si>
  <si>
    <t xml:space="preserve">FINANCE </t>
  </si>
  <si>
    <t>Temporary Assistance for Needy Families (TANF) Cluster:</t>
  </si>
  <si>
    <t>Senior Center Appropriations- ARPA</t>
  </si>
  <si>
    <t xml:space="preserve">Disaster Grants - Public Assistance </t>
  </si>
  <si>
    <t>Home and Community Care Block Grant</t>
  </si>
  <si>
    <t xml:space="preserve">Volunteer Income Tax Assistance </t>
  </si>
  <si>
    <r>
      <rPr>
        <b/>
        <sz val="12"/>
        <color rgb="FF231F20"/>
        <rFont val="Myriad"/>
      </rPr>
      <t>N.C. DEPARTMENT OF INSURANCE</t>
    </r>
    <r>
      <rPr>
        <b/>
        <sz val="12"/>
        <rFont val="Myriad"/>
      </rPr>
      <t>:</t>
    </r>
  </si>
  <si>
    <r>
      <rPr>
        <b/>
        <sz val="12"/>
        <color rgb="FF231F20"/>
        <rFont val="Myriad"/>
      </rPr>
      <t>N.C. HOUSING TRUST FUND</t>
    </r>
    <r>
      <rPr>
        <b/>
        <sz val="12"/>
        <rFont val="Myriad"/>
      </rPr>
      <t>:</t>
    </r>
  </si>
  <si>
    <r>
      <rPr>
        <b/>
        <sz val="12"/>
        <color rgb="FF231F20"/>
        <rFont val="Myriad"/>
      </rPr>
      <t>N.C. DEPARTMENT OF PUBLIC SAFETY</t>
    </r>
    <r>
      <rPr>
        <b/>
        <sz val="12"/>
        <rFont val="Myriad"/>
      </rPr>
      <t>:</t>
    </r>
  </si>
  <si>
    <r>
      <rPr>
        <b/>
        <sz val="12"/>
        <color rgb="FF231F20"/>
        <rFont val="Myriad"/>
      </rPr>
      <t>U.S. DEPARTMENT OF AGRICULTURE</t>
    </r>
    <r>
      <rPr>
        <b/>
        <sz val="12"/>
        <rFont val="Myriad"/>
      </rPr>
      <t>:</t>
    </r>
  </si>
  <si>
    <r>
      <rPr>
        <b/>
        <sz val="12"/>
        <color rgb="FF231F20"/>
        <rFont val="Myriad"/>
      </rPr>
      <t>U.S. DEPARTMENT OF HOUSING AND URBAN DEVELOPMENT</t>
    </r>
    <r>
      <rPr>
        <b/>
        <sz val="12"/>
        <rFont val="Myriad"/>
      </rPr>
      <t>:</t>
    </r>
  </si>
  <si>
    <r>
      <rPr>
        <b/>
        <sz val="12"/>
        <color rgb="FF231F20"/>
        <rFont val="Myriad"/>
      </rPr>
      <t>INSTITUTE OF MUSEUM AND LIBRARY SERVICES</t>
    </r>
    <r>
      <rPr>
        <b/>
        <sz val="12"/>
        <rFont val="Myriad"/>
      </rPr>
      <t>:</t>
    </r>
  </si>
  <si>
    <r>
      <rPr>
        <b/>
        <sz val="12"/>
        <color rgb="FF231F20"/>
        <rFont val="Myriad"/>
      </rPr>
      <t>U.S. DEPARTMENT OF LABOR</t>
    </r>
    <r>
      <rPr>
        <b/>
        <sz val="12"/>
        <rFont val="Myriad"/>
      </rPr>
      <t>:</t>
    </r>
  </si>
  <si>
    <r>
      <rPr>
        <b/>
        <sz val="12"/>
        <color rgb="FF231F20"/>
        <rFont val="Myriad"/>
      </rPr>
      <t>U.S. DEPARTMENT OF TRANSPORTATION</t>
    </r>
    <r>
      <rPr>
        <b/>
        <sz val="12"/>
        <rFont val="Myriad"/>
      </rPr>
      <t>:</t>
    </r>
  </si>
  <si>
    <t>U.S. DEPARTMENT OF HEALTH AND HUMAN SERVICES:</t>
  </si>
  <si>
    <r>
      <rPr>
        <sz val="12"/>
        <color rgb="FF231F20"/>
        <rFont val="Myriad"/>
      </rPr>
      <t>Soil And Water Conservation</t>
    </r>
  </si>
  <si>
    <t xml:space="preserve">TRANSPORTATION </t>
  </si>
  <si>
    <t xml:space="preserve">Opioid Settlement Fund </t>
  </si>
  <si>
    <t>Surface Transportation Block Grant Program</t>
  </si>
  <si>
    <t>Senior Health Insurance Information Program Funds</t>
  </si>
  <si>
    <t>Diversion and case management for people with serious mental illness</t>
  </si>
  <si>
    <t>Fare free transit for seniors &amp; disabled</t>
  </si>
  <si>
    <t>Transit service, operations and administration</t>
  </si>
  <si>
    <t xml:space="preserve">Cancer Prevention and Control Programs </t>
  </si>
  <si>
    <t xml:space="preserve">State Funding for ROAP </t>
  </si>
  <si>
    <t xml:space="preserve">Annual Grassroots Arts Program funding: 1/2 used for internal staffing, 1/2 subgranted to community. </t>
  </si>
  <si>
    <t>Coordinator Part Time Position. Appointment tool and Other Supplies</t>
  </si>
  <si>
    <t>Fans for community during summer months</t>
  </si>
  <si>
    <t>Community based services</t>
  </si>
  <si>
    <t>Fitlot equipment for Seymour Center</t>
  </si>
  <si>
    <t>Respite services both in home and adult daycare for eligble community members</t>
  </si>
  <si>
    <t>Daily hot meals in two centers</t>
  </si>
  <si>
    <t xml:space="preserve">Community based systems of service for aging individuals </t>
  </si>
  <si>
    <t>Community based services and senior center operations</t>
  </si>
  <si>
    <t>Coordinator Position. Appointment tool and Other Supplies</t>
  </si>
  <si>
    <t>COVID-19 Relief, Economic Recovery</t>
  </si>
  <si>
    <t>new application opportunities discontinued 25-26</t>
  </si>
  <si>
    <t>Develop digital opportunities in community</t>
  </si>
  <si>
    <t>Promote and equalize public library service in NC</t>
  </si>
  <si>
    <t>Secure child support for families</t>
  </si>
  <si>
    <t>Short-term rental assistance</t>
  </si>
  <si>
    <t>Affordable Housing development and preservation</t>
  </si>
  <si>
    <t>Administrative expenses for Homelessness Programs</t>
  </si>
  <si>
    <t>Housing Helpline - homelessness system intake</t>
  </si>
  <si>
    <t>Long-term rental assistance (Section 8)</t>
  </si>
  <si>
    <t xml:space="preserve">Investigates Fair Housing Complaints </t>
  </si>
  <si>
    <t>Public Health Preparedness</t>
  </si>
  <si>
    <t>Assure TB investigation, treatment &amp; control</t>
  </si>
  <si>
    <t>Childhood Immunization Program</t>
  </si>
  <si>
    <t>Refugee health assessment</t>
  </si>
  <si>
    <t>Fund Subreceipient</t>
  </si>
  <si>
    <t>Breast &amp; Cervical Cancer Screening</t>
  </si>
  <si>
    <t>Workforce Development</t>
  </si>
  <si>
    <t>HIV/STD Services</t>
  </si>
  <si>
    <t>Family Planning Program</t>
  </si>
  <si>
    <t xml:space="preserve">Communicable Disease Program </t>
  </si>
  <si>
    <t>Communicable Disease Program Support</t>
  </si>
  <si>
    <t>Supoort for 10 Essential PH Services</t>
  </si>
  <si>
    <t>Diabetes Education</t>
  </si>
  <si>
    <t>TB investigation, treatment and control</t>
  </si>
  <si>
    <t>Provision of maternal health services</t>
  </si>
  <si>
    <t>Staffing the State IV-E foster care and adoption plan</t>
  </si>
  <si>
    <t>Monthly foster care board payments for IV-E children in eligible placements.</t>
  </si>
  <si>
    <t>Staffing the State IV-E foster care and adoption plan.</t>
  </si>
  <si>
    <t>Staffing for in-home services to prevent the unnecessary placement of children in foster care.</t>
  </si>
  <si>
    <t>Staffing energy programs.</t>
  </si>
  <si>
    <t xml:space="preserve">Low income households assistance </t>
  </si>
  <si>
    <t>Staffing providing permanency services to eligible children.</t>
  </si>
  <si>
    <t>Staffing social work services to eligible youth participating in the LINKS program.</t>
  </si>
  <si>
    <t>Medicaid for Infants and Children (MIC) program (formerly NC Health Choice).</t>
  </si>
  <si>
    <t>Staffing with the NC InCK program</t>
  </si>
  <si>
    <t>Assistance to eligible parents according to the State's work plan.</t>
  </si>
  <si>
    <t>Services aide in adoption, foster care, and protective services for adults and children</t>
  </si>
  <si>
    <t>Assistance of medical care to eligible participants</t>
  </si>
  <si>
    <t>Assists adult and dislocated workers with training and skills leading to employment</t>
  </si>
  <si>
    <t>Management of reducing juvenile deliquency</t>
  </si>
  <si>
    <t>Allocation overspending for TANF - Work First</t>
  </si>
  <si>
    <t>Allocation overspending for Independing Living - LINKS</t>
  </si>
  <si>
    <t>Allocation overspending for a varierty of programs; spending for grant programs not reported on 1571 (such WIOA, TPPI/APP); Federal spending is Food Stamp incentive payments on collections.</t>
  </si>
  <si>
    <t>Administrative costs for providing services to clients who do not meet eligibility criteria to receive reimbursement.</t>
  </si>
  <si>
    <t>CPS Intake, Assessment, and In-Home Services.</t>
  </si>
  <si>
    <t>Assistance in early chlidhood learning and development</t>
  </si>
  <si>
    <t>Emergency placement for foster children while awaiting appropriate Medicaid level treatment placement.</t>
  </si>
  <si>
    <t>Aging HCCBG allocation that are used for in-home aide contract services.</t>
  </si>
  <si>
    <t>Monthly foster care board payments for children in eligible placements.</t>
  </si>
  <si>
    <t>Monthly benefits to low-income houeholds for food.</t>
  </si>
  <si>
    <t>Staffing to support individuals returning from incarceration</t>
  </si>
  <si>
    <t>Small scale home preservation</t>
  </si>
  <si>
    <t>Fund Subrecipient</t>
  </si>
  <si>
    <t xml:space="preserve">Project Grants and Cooperative Agreements for Tuberculosis Control </t>
  </si>
  <si>
    <t>DSS</t>
  </si>
  <si>
    <t>County Opioid Mitigation Work</t>
  </si>
  <si>
    <t>Maternal Health &amp; Child Health Program</t>
  </si>
  <si>
    <t>Healthy Carolinians Program</t>
  </si>
  <si>
    <t>Disaster preparedness</t>
  </si>
  <si>
    <t>STATE PROGRAMS</t>
  </si>
  <si>
    <t xml:space="preserve">Crisis Assistance Response &amp; Engagement Team </t>
  </si>
  <si>
    <t>911 Board Radio Grant</t>
  </si>
  <si>
    <t>COUNTY SPENDING</t>
  </si>
  <si>
    <t>Child Support Services</t>
  </si>
  <si>
    <t>COVID 19 vaccination for uninsured. Operational support to Health Dept to improve vaccine access for underinsured adults.</t>
  </si>
  <si>
    <t>Environmental Health Grant. Procuring supplies and training personnel to manage Health Department crises (foodborne illness, water contamination).</t>
  </si>
  <si>
    <t xml:space="preserve">Support 10 Essential Services of Public Health. Help deliver the essential services and core functions of public health to address the specific health needs or health status indicators </t>
  </si>
  <si>
    <t>Funds staff to manage program</t>
  </si>
  <si>
    <t>Portable radios 911 Center to ensure continuity of operations</t>
  </si>
  <si>
    <t>Funded mobile Command Trailer to enhance operation coordination</t>
  </si>
  <si>
    <t>Funds mobile command center</t>
  </si>
  <si>
    <t>Funds handheld radios for 911 Center</t>
  </si>
  <si>
    <r>
      <rPr>
        <sz val="12"/>
        <color rgb="FF231F20"/>
        <rFont val="Myriad"/>
      </rPr>
      <t>American Rescue Plan Act</t>
    </r>
  </si>
  <si>
    <t xml:space="preserve">Monthly foster care board payments </t>
  </si>
  <si>
    <t>State and Community Highway Safety</t>
  </si>
  <si>
    <t>Funds research to traffic safety</t>
  </si>
  <si>
    <t xml:space="preserve">Wellness fitness classes.  Funds three instructors who teach flexibility and balance classes </t>
  </si>
  <si>
    <t>Congregate meals delivered to older adults and temporary employees</t>
  </si>
  <si>
    <t>Covers the cost of public computers</t>
  </si>
  <si>
    <t>Funds affordable Housing development and preservation</t>
  </si>
  <si>
    <t>Covers long-term rental assistance (Section 8)</t>
  </si>
  <si>
    <t>Covers costs for employment &amp; training</t>
  </si>
  <si>
    <t>Funds traffic safety research</t>
  </si>
  <si>
    <t>Funds wellness fitness classes</t>
  </si>
  <si>
    <t xml:space="preserve">Funds in-home and daycare services </t>
  </si>
  <si>
    <t>Covers costs for outdoor exercise equipment</t>
  </si>
  <si>
    <t>Funds meals and temporary staff</t>
  </si>
  <si>
    <t>Covers costs for daily hot meals at 2 senior centers</t>
  </si>
  <si>
    <t>Funds COVID-19 vaccinations for uninsured</t>
  </si>
  <si>
    <t>Funds environ. health grant training, travel and supplies</t>
  </si>
  <si>
    <t xml:space="preserve">Funds temp staffing needs and workforce development </t>
  </si>
  <si>
    <t>Funds legal aid, mandated child support services</t>
  </si>
  <si>
    <t xml:space="preserve">Funds utility payments to energy providers </t>
  </si>
  <si>
    <t>Funds COVID-19 relief, economic recovery</t>
  </si>
  <si>
    <t>Funds foster care and residential placements</t>
  </si>
  <si>
    <t>Funds in-home aide agencies</t>
  </si>
  <si>
    <t>Funds foster care and kinship placements</t>
  </si>
  <si>
    <t xml:space="preserve">Funds Crisis Assistance Response/Engagement Team </t>
  </si>
  <si>
    <t>Funds community-based services</t>
  </si>
  <si>
    <t>CRIMINAL JUSTICE</t>
  </si>
  <si>
    <t>Funds management of juvenile deliquency reduction</t>
  </si>
  <si>
    <t>Funds small-scale home preservation</t>
  </si>
  <si>
    <t xml:space="preserve">Covers the cost of public computers </t>
  </si>
  <si>
    <t>Covers the cost of state aid collections materials</t>
  </si>
  <si>
    <t>POLICY CHANGE- Imposing work requirements under consideration</t>
  </si>
  <si>
    <t>POLICY CHANGE- Potential decrease in funding</t>
  </si>
  <si>
    <t>Yellow indicates the Program is under consideration for Federal cancellation or reduction</t>
  </si>
  <si>
    <t>Governor's Highway Safety Program</t>
  </si>
  <si>
    <t>In Home Support Services - ARPA</t>
  </si>
  <si>
    <t>Public Health Infrastructure- FNDL Capability</t>
  </si>
  <si>
    <t>TANF-Temporary Assistance for Needy Families</t>
  </si>
  <si>
    <t>IV-E CPS</t>
  </si>
  <si>
    <t>IV-E Foster Care (Foster Care TRN+Foster care/Off TRN+Foster Care)</t>
  </si>
  <si>
    <t>Pre Training CWS</t>
  </si>
  <si>
    <t>IV-E Optional Adoption Trn 5</t>
  </si>
  <si>
    <t>Refugee and Entrance Assistance - Cash and Medical Payments</t>
  </si>
  <si>
    <t>Mobile Crisis Pilot Crisis Assistance</t>
  </si>
  <si>
    <t>Child Fatality Case Reporting</t>
  </si>
  <si>
    <t>N.C. DEPARTMENT OF MILITARY AND VETERANS AFFAIRS:</t>
  </si>
  <si>
    <t>County Veteran's Office</t>
  </si>
  <si>
    <t>3RD QTR</t>
  </si>
  <si>
    <t>4TH QTR</t>
  </si>
  <si>
    <t>TOTAL</t>
  </si>
  <si>
    <r>
      <rPr>
        <b/>
        <sz val="16"/>
        <color rgb="FF6A737B"/>
        <rFont val="Myriad"/>
      </rPr>
      <t xml:space="preserve">Federal, State, and Local Spending in Orange County </t>
    </r>
    <r>
      <rPr>
        <sz val="16"/>
        <color rgb="FF6A737B"/>
        <rFont val="Myriad"/>
      </rPr>
      <t>| FY 2025-26 Second Quarter</t>
    </r>
  </si>
  <si>
    <t xml:space="preserve"> </t>
  </si>
  <si>
    <t>2ND QUARTER</t>
  </si>
  <si>
    <t>1ST QUARTER</t>
  </si>
  <si>
    <t>Shown In Dollars</t>
  </si>
  <si>
    <t>INFORMATION TECHNOLOGY</t>
  </si>
  <si>
    <t>Funds COVID-19 relief, Broadband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</si>
</sst>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0">
    <font>
      <sz val="10"/>
      <color rgb="FF000000"/>
      <name val="Times New Roman"/>
      <charset val="204"/>
    </font>
    <font>
      <b/>
      <sz val="12"/>
      <name val="Myriad Pro"/>
    </font>
    <font>
      <b/>
      <sz val="12"/>
      <name val="Myriad Pro Semibold Condensed"/>
    </font>
    <font>
      <sz val="12"/>
      <name val="Myriad Pro Condensed"/>
    </font>
    <font>
      <b/>
      <sz val="28"/>
      <color rgb="FF6A737B"/>
      <name val="Myriad Pro"/>
      <family val="1"/>
    </font>
    <font>
      <sz val="28"/>
      <color rgb="FF6A737B"/>
      <name val="Myriad Pro Condensed"/>
      <family val="1"/>
    </font>
    <font>
      <b/>
      <sz val="12"/>
      <color rgb="FFFFFFFF"/>
      <name val="Myriad Pro"/>
      <family val="1"/>
    </font>
    <font>
      <b/>
      <sz val="12"/>
      <color rgb="FF231F20"/>
      <name val="Myriad Pro"/>
      <family val="1"/>
    </font>
    <font>
      <b/>
      <sz val="12"/>
      <color rgb="FF231F20"/>
      <name val="Myriad Pro Semibold Condensed"/>
      <family val="1"/>
    </font>
    <font>
      <i/>
      <sz val="10"/>
      <color rgb="FF231F20"/>
      <name val="Times New Roman"/>
      <family val="1"/>
    </font>
    <font>
      <sz val="12"/>
      <color rgb="FF231F20"/>
      <name val="Myriad Pro Condensed"/>
      <family val="1"/>
    </font>
    <font>
      <sz val="10"/>
      <color rgb="FF000000"/>
      <name val="Times New Roman"/>
      <family val="1"/>
    </font>
    <font>
      <sz val="28"/>
      <color rgb="FF6A737B"/>
      <name val="Times New Roman"/>
      <family val="1"/>
      <charset val="204"/>
    </font>
    <font>
      <sz val="10"/>
      <name val="Myriad Pro Semibold Condensed"/>
    </font>
    <font>
      <b/>
      <sz val="12"/>
      <name val="Myriad"/>
    </font>
    <font>
      <b/>
      <sz val="12"/>
      <color rgb="FFFFFFFF"/>
      <name val="Myriad"/>
    </font>
    <font>
      <b/>
      <sz val="12"/>
      <color rgb="FF231F20"/>
      <name val="Myriad"/>
    </font>
    <font>
      <sz val="12"/>
      <name val="Myriad"/>
    </font>
    <font>
      <sz val="12"/>
      <color rgb="FF231F20"/>
      <name val="Myriad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2"/>
      <color rgb="FF000000"/>
      <name val="Myriad"/>
    </font>
    <font>
      <sz val="12"/>
      <color rgb="FF6A737B"/>
      <name val="Myriad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b/>
      <sz val="12"/>
      <color rgb="FF000000"/>
      <name val="Myriad"/>
    </font>
    <font>
      <sz val="12"/>
      <color theme="0"/>
      <name val="Myriad"/>
    </font>
    <font>
      <sz val="16"/>
      <color rgb="FF6A737B"/>
      <name val="Myriad"/>
    </font>
    <font>
      <b/>
      <sz val="16"/>
      <color rgb="FF6A737B"/>
      <name val="Myriad"/>
    </font>
    <font>
      <b/>
      <u/>
      <sz val="12"/>
      <name val="Myriad"/>
    </font>
  </fonts>
  <fills count="14">
    <fill>
      <patternFill patternType="none"/>
    </fill>
    <fill>
      <patternFill patternType="gray125"/>
    </fill>
    <fill>
      <patternFill patternType="solid">
        <fgColor rgb="FF88B95F"/>
      </patternFill>
    </fill>
    <fill>
      <patternFill patternType="solid">
        <fgColor rgb="FFC4DAAF"/>
      </patternFill>
    </fill>
    <fill>
      <patternFill patternType="solid">
        <fgColor rgb="FFDBE8CF"/>
      </patternFill>
    </fill>
    <fill>
      <patternFill patternType="solid">
        <fgColor rgb="FFF5F9F2"/>
      </patternFill>
    </fill>
    <fill>
      <patternFill patternType="solid">
        <fgColor rgb="FFEEF4E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DBE8C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medium">
        <color theme="0"/>
      </left>
      <right/>
      <top style="medium">
        <color theme="0"/>
      </top>
      <bottom style="thin">
        <color rgb="FFFFFFFF"/>
      </bottom>
      <diagonal/>
    </border>
    <border>
      <left/>
      <right/>
      <top style="medium">
        <color theme="0"/>
      </top>
      <bottom style="thin">
        <color rgb="FFFFFFFF"/>
      </bottom>
      <diagonal/>
    </border>
    <border>
      <left/>
      <right style="medium">
        <color theme="0"/>
      </right>
      <top style="medium">
        <color theme="0"/>
      </top>
      <bottom style="thin">
        <color rgb="FFFFFFFF"/>
      </bottom>
      <diagonal/>
    </border>
    <border>
      <left style="medium">
        <color theme="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medium">
        <color theme="0"/>
      </right>
      <top style="thin">
        <color rgb="FFFFFFFF"/>
      </top>
      <bottom style="thin">
        <color rgb="FFFFFFFF"/>
      </bottom>
      <diagonal/>
    </border>
    <border>
      <left style="medium">
        <color theme="0"/>
      </left>
      <right/>
      <top style="thin">
        <color rgb="FFFFFFFF"/>
      </top>
      <bottom style="thin">
        <color rgb="FFFFFFFF"/>
      </bottom>
      <diagonal/>
    </border>
    <border>
      <left/>
      <right style="medium">
        <color theme="0"/>
      </right>
      <top style="thin">
        <color rgb="FFFFFFFF"/>
      </top>
      <bottom style="thin">
        <color rgb="FFFFFFFF"/>
      </bottom>
      <diagonal/>
    </border>
    <border>
      <left style="medium">
        <color theme="0"/>
      </left>
      <right style="thin">
        <color rgb="FFFFFFFF"/>
      </right>
      <top style="thin">
        <color rgb="FFFFFFFF"/>
      </top>
      <bottom style="medium">
        <color theme="0"/>
      </bottom>
      <diagonal/>
    </border>
    <border>
      <left/>
      <right/>
      <top style="thin">
        <color rgb="FFFFFFFF"/>
      </top>
      <bottom style="medium">
        <color theme="0"/>
      </bottom>
      <diagonal/>
    </border>
    <border>
      <left style="thin">
        <color rgb="FFFFFFFF"/>
      </left>
      <right style="medium">
        <color theme="0"/>
      </right>
      <top style="thin">
        <color rgb="FFFFFFFF"/>
      </top>
      <bottom style="medium">
        <color theme="0"/>
      </bottom>
      <diagonal/>
    </border>
    <border>
      <left style="medium">
        <color theme="0"/>
      </left>
      <right style="thin">
        <color rgb="FFFFFFFF"/>
      </right>
      <top style="medium">
        <color theme="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medium">
        <color theme="0"/>
      </top>
      <bottom style="thin">
        <color rgb="FFFFFFFF"/>
      </bottom>
      <diagonal/>
    </border>
    <border>
      <left style="thin">
        <color rgb="FFFFFFFF"/>
      </left>
      <right style="medium">
        <color theme="0"/>
      </right>
      <top style="medium">
        <color theme="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medium">
        <color theme="0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medium">
        <color theme="0"/>
      </right>
      <top style="thin">
        <color rgb="FFFFFFFF"/>
      </top>
      <bottom style="thin">
        <color theme="0"/>
      </bottom>
      <diagonal/>
    </border>
    <border>
      <left style="thin">
        <color rgb="FFFFFFFF"/>
      </left>
      <right/>
      <top style="thin">
        <color rgb="FFFFFFFF"/>
      </top>
      <bottom style="thin">
        <color theme="0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9" fillId="7" borderId="0" applyNumberFormat="0" applyBorder="0" applyAlignment="0" applyProtection="0"/>
    <xf numFmtId="0" fontId="20" fillId="8" borderId="0" applyNumberFormat="0" applyBorder="0" applyAlignment="0" applyProtection="0"/>
  </cellStyleXfs>
  <cellXfs count="238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 indent="1"/>
    </xf>
    <xf numFmtId="0" fontId="1" fillId="2" borderId="1" xfId="0" applyFont="1" applyFill="1" applyBorder="1" applyAlignment="1">
      <alignment horizontal="left" vertical="top" wrapText="1" indent="2"/>
    </xf>
    <xf numFmtId="0" fontId="0" fillId="0" borderId="0" xfId="0" applyAlignment="1">
      <alignment horizontal="left" wrapText="1"/>
    </xf>
    <xf numFmtId="0" fontId="2" fillId="4" borderId="1" xfId="0" applyFont="1" applyFill="1" applyBorder="1" applyAlignment="1">
      <alignment horizontal="left" vertical="top" wrapText="1"/>
    </xf>
    <xf numFmtId="0" fontId="0" fillId="5" borderId="1" xfId="0" applyFill="1" applyBorder="1" applyAlignment="1">
      <alignment horizontal="left" wrapText="1"/>
    </xf>
    <xf numFmtId="0" fontId="0" fillId="4" borderId="1" xfId="0" applyFill="1" applyBorder="1" applyAlignment="1">
      <alignment horizontal="left" wrapText="1"/>
    </xf>
    <xf numFmtId="0" fontId="0" fillId="4" borderId="1" xfId="0" applyFill="1" applyBorder="1" applyAlignment="1">
      <alignment horizontal="left" vertical="top" wrapText="1"/>
    </xf>
    <xf numFmtId="0" fontId="0" fillId="5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6" borderId="1" xfId="0" applyFont="1" applyFill="1" applyBorder="1" applyAlignment="1">
      <alignment horizontal="left" vertical="top" wrapText="1" indent="1"/>
    </xf>
    <xf numFmtId="0" fontId="0" fillId="6" borderId="1" xfId="0" applyFill="1" applyBorder="1" applyAlignment="1">
      <alignment horizontal="left" wrapText="1"/>
    </xf>
    <xf numFmtId="0" fontId="0" fillId="6" borderId="1" xfId="0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top" wrapText="1"/>
    </xf>
    <xf numFmtId="43" fontId="0" fillId="5" borderId="1" xfId="1" applyFont="1" applyFill="1" applyBorder="1" applyAlignment="1">
      <alignment horizontal="left" wrapText="1"/>
    </xf>
    <xf numFmtId="43" fontId="0" fillId="6" borderId="1" xfId="1" applyFont="1" applyFill="1" applyBorder="1" applyAlignment="1">
      <alignment horizontal="left" wrapText="1"/>
    </xf>
    <xf numFmtId="43" fontId="0" fillId="0" borderId="0" xfId="1" applyFont="1" applyAlignment="1">
      <alignment horizontal="left" vertical="top"/>
    </xf>
    <xf numFmtId="43" fontId="10" fillId="6" borderId="1" xfId="1" applyFont="1" applyFill="1" applyBorder="1" applyAlignment="1">
      <alignment horizontal="left" vertical="top" wrapText="1" indent="1"/>
    </xf>
    <xf numFmtId="43" fontId="2" fillId="4" borderId="3" xfId="1" applyFont="1" applyFill="1" applyBorder="1" applyAlignment="1">
      <alignment vertical="top" wrapText="1"/>
    </xf>
    <xf numFmtId="43" fontId="8" fillId="4" borderId="2" xfId="1" applyFont="1" applyFill="1" applyBorder="1" applyAlignment="1">
      <alignment vertical="top" wrapText="1"/>
    </xf>
    <xf numFmtId="43" fontId="13" fillId="4" borderId="3" xfId="1" applyFont="1" applyFill="1" applyBorder="1" applyAlignment="1">
      <alignment vertical="top" wrapText="1"/>
    </xf>
    <xf numFmtId="43" fontId="14" fillId="2" borderId="1" xfId="1" applyFont="1" applyFill="1" applyBorder="1" applyAlignment="1">
      <alignment horizontal="center" vertical="center" wrapText="1"/>
    </xf>
    <xf numFmtId="164" fontId="21" fillId="9" borderId="1" xfId="1" applyNumberFormat="1" applyFont="1" applyFill="1" applyBorder="1" applyAlignment="1">
      <alignment horizontal="center" vertical="center" wrapText="1"/>
    </xf>
    <xf numFmtId="43" fontId="21" fillId="9" borderId="1" xfId="1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top"/>
    </xf>
    <xf numFmtId="164" fontId="18" fillId="4" borderId="1" xfId="0" applyNumberFormat="1" applyFont="1" applyFill="1" applyBorder="1" applyAlignment="1">
      <alignment horizontal="left" vertical="top" wrapText="1"/>
    </xf>
    <xf numFmtId="164" fontId="17" fillId="9" borderId="1" xfId="0" applyNumberFormat="1" applyFont="1" applyFill="1" applyBorder="1" applyAlignment="1">
      <alignment horizontal="left" vertical="top" wrapText="1" indent="1"/>
    </xf>
    <xf numFmtId="164" fontId="18" fillId="9" borderId="1" xfId="0" applyNumberFormat="1" applyFont="1" applyFill="1" applyBorder="1" applyAlignment="1">
      <alignment horizontal="left" vertical="top" wrapText="1" indent="1"/>
    </xf>
    <xf numFmtId="0" fontId="17" fillId="4" borderId="1" xfId="0" applyFont="1" applyFill="1" applyBorder="1" applyAlignment="1">
      <alignment horizontal="left" vertical="top" wrapText="1"/>
    </xf>
    <xf numFmtId="164" fontId="16" fillId="4" borderId="2" xfId="1" applyNumberFormat="1" applyFont="1" applyFill="1" applyBorder="1" applyAlignment="1">
      <alignment vertical="top" wrapText="1"/>
    </xf>
    <xf numFmtId="0" fontId="18" fillId="4" borderId="1" xfId="0" applyFont="1" applyFill="1" applyBorder="1" applyAlignment="1">
      <alignment horizontal="left" vertical="top" wrapText="1"/>
    </xf>
    <xf numFmtId="164" fontId="21" fillId="4" borderId="1" xfId="1" applyNumberFormat="1" applyFont="1" applyFill="1" applyBorder="1" applyAlignment="1">
      <alignment horizontal="center" vertical="center" wrapText="1"/>
    </xf>
    <xf numFmtId="43" fontId="21" fillId="4" borderId="1" xfId="1" applyFont="1" applyFill="1" applyBorder="1" applyAlignment="1">
      <alignment horizontal="center" vertical="center" wrapText="1"/>
    </xf>
    <xf numFmtId="164" fontId="17" fillId="4" borderId="3" xfId="1" applyNumberFormat="1" applyFont="1" applyFill="1" applyBorder="1" applyAlignment="1">
      <alignment horizontal="center" vertical="center" wrapText="1"/>
    </xf>
    <xf numFmtId="43" fontId="21" fillId="0" borderId="0" xfId="1" applyFont="1" applyAlignment="1">
      <alignment horizontal="center" vertical="center" wrapText="1"/>
    </xf>
    <xf numFmtId="43" fontId="21" fillId="0" borderId="0" xfId="1" applyFont="1" applyAlignment="1">
      <alignment horizontal="center" vertical="center"/>
    </xf>
    <xf numFmtId="0" fontId="17" fillId="9" borderId="1" xfId="0" applyFont="1" applyFill="1" applyBorder="1" applyAlignment="1">
      <alignment horizontal="left" vertical="top" wrapText="1" indent="1"/>
    </xf>
    <xf numFmtId="0" fontId="18" fillId="9" borderId="1" xfId="0" applyFont="1" applyFill="1" applyBorder="1" applyAlignment="1">
      <alignment horizontal="left" vertical="top" wrapText="1" indent="1"/>
    </xf>
    <xf numFmtId="164" fontId="18" fillId="9" borderId="1" xfId="1" applyNumberFormat="1" applyFont="1" applyFill="1" applyBorder="1" applyAlignment="1">
      <alignment horizontal="left" vertical="top" wrapText="1" indent="1"/>
    </xf>
    <xf numFmtId="164" fontId="17" fillId="9" borderId="1" xfId="1" applyNumberFormat="1" applyFont="1" applyFill="1" applyBorder="1" applyAlignment="1">
      <alignment horizontal="left" vertical="top" wrapText="1" indent="1"/>
    </xf>
    <xf numFmtId="0" fontId="17" fillId="9" borderId="2" xfId="0" applyFont="1" applyFill="1" applyBorder="1" applyAlignment="1">
      <alignment horizontal="left" vertical="top" wrapText="1" indent="1"/>
    </xf>
    <xf numFmtId="0" fontId="17" fillId="9" borderId="1" xfId="0" applyFont="1" applyFill="1" applyBorder="1" applyAlignment="1">
      <alignment horizontal="left" vertical="top" wrapText="1"/>
    </xf>
    <xf numFmtId="0" fontId="18" fillId="9" borderId="1" xfId="0" applyFont="1" applyFill="1" applyBorder="1" applyAlignment="1">
      <alignment horizontal="left" vertical="top" wrapText="1"/>
    </xf>
    <xf numFmtId="164" fontId="21" fillId="9" borderId="0" xfId="0" applyNumberFormat="1" applyFont="1" applyFill="1" applyAlignment="1">
      <alignment horizontal="center" vertical="center"/>
    </xf>
    <xf numFmtId="0" fontId="21" fillId="9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164" fontId="21" fillId="0" borderId="0" xfId="1" applyNumberFormat="1" applyFont="1" applyAlignment="1">
      <alignment horizontal="center" vertical="center" wrapText="1"/>
    </xf>
    <xf numFmtId="164" fontId="21" fillId="9" borderId="3" xfId="1" applyNumberFormat="1" applyFont="1" applyFill="1" applyBorder="1" applyAlignment="1">
      <alignment horizontal="center" vertical="center" wrapText="1"/>
    </xf>
    <xf numFmtId="164" fontId="21" fillId="0" borderId="0" xfId="1" applyNumberFormat="1" applyFont="1" applyAlignment="1">
      <alignment horizontal="center" vertical="center"/>
    </xf>
    <xf numFmtId="164" fontId="21" fillId="0" borderId="0" xfId="0" applyNumberFormat="1" applyFont="1" applyAlignment="1">
      <alignment horizontal="left" vertical="top"/>
    </xf>
    <xf numFmtId="0" fontId="17" fillId="11" borderId="0" xfId="3" applyFont="1" applyFill="1" applyAlignment="1">
      <alignment vertical="center"/>
    </xf>
    <xf numFmtId="164" fontId="17" fillId="4" borderId="0" xfId="0" applyNumberFormat="1" applyFont="1" applyFill="1" applyAlignment="1">
      <alignment horizontal="center" vertical="top" wrapText="1"/>
    </xf>
    <xf numFmtId="164" fontId="17" fillId="9" borderId="1" xfId="0" applyNumberFormat="1" applyFont="1" applyFill="1" applyBorder="1" applyAlignment="1">
      <alignment horizontal="center" vertical="top" wrapText="1"/>
    </xf>
    <xf numFmtId="164" fontId="18" fillId="9" borderId="1" xfId="0" applyNumberFormat="1" applyFont="1" applyFill="1" applyBorder="1" applyAlignment="1">
      <alignment horizontal="center" vertical="top" wrapText="1"/>
    </xf>
    <xf numFmtId="0" fontId="17" fillId="4" borderId="1" xfId="0" applyFont="1" applyFill="1" applyBorder="1" applyAlignment="1">
      <alignment horizontal="center" vertical="top" wrapText="1"/>
    </xf>
    <xf numFmtId="0" fontId="17" fillId="9" borderId="1" xfId="0" applyFont="1" applyFill="1" applyBorder="1" applyAlignment="1">
      <alignment horizontal="center" vertical="top" wrapText="1"/>
    </xf>
    <xf numFmtId="0" fontId="18" fillId="9" borderId="1" xfId="0" applyFont="1" applyFill="1" applyBorder="1" applyAlignment="1">
      <alignment horizontal="center" vertical="top" wrapText="1"/>
    </xf>
    <xf numFmtId="164" fontId="17" fillId="9" borderId="1" xfId="1" applyNumberFormat="1" applyFont="1" applyFill="1" applyBorder="1" applyAlignment="1">
      <alignment horizontal="center" vertical="top" wrapText="1"/>
    </xf>
    <xf numFmtId="0" fontId="17" fillId="9" borderId="0" xfId="0" applyFont="1" applyFill="1" applyAlignment="1">
      <alignment horizontal="center" vertical="top" wrapText="1"/>
    </xf>
    <xf numFmtId="0" fontId="21" fillId="0" borderId="0" xfId="0" applyFont="1" applyAlignment="1">
      <alignment horizontal="center" vertical="top" wrapText="1"/>
    </xf>
    <xf numFmtId="0" fontId="17" fillId="9" borderId="3" xfId="0" applyFont="1" applyFill="1" applyBorder="1" applyAlignment="1">
      <alignment horizontal="center" vertical="top" wrapText="1"/>
    </xf>
    <xf numFmtId="0" fontId="21" fillId="0" borderId="0" xfId="0" applyFont="1" applyAlignment="1">
      <alignment horizontal="center" vertical="top"/>
    </xf>
    <xf numFmtId="0" fontId="17" fillId="10" borderId="1" xfId="0" applyFont="1" applyFill="1" applyBorder="1" applyAlignment="1">
      <alignment horizontal="left" vertical="top" wrapText="1" indent="1"/>
    </xf>
    <xf numFmtId="0" fontId="17" fillId="12" borderId="1" xfId="0" applyFont="1" applyFill="1" applyBorder="1" applyAlignment="1">
      <alignment horizontal="center" vertical="top" wrapText="1"/>
    </xf>
    <xf numFmtId="0" fontId="23" fillId="0" borderId="0" xfId="2" applyFont="1" applyFill="1" applyAlignment="1">
      <alignment horizontal="left" vertical="top" wrapText="1"/>
    </xf>
    <xf numFmtId="0" fontId="24" fillId="0" borderId="0" xfId="3" applyFont="1" applyFill="1" applyAlignment="1">
      <alignment horizontal="left" vertical="top" wrapText="1"/>
    </xf>
    <xf numFmtId="0" fontId="21" fillId="0" borderId="0" xfId="0" applyFont="1" applyAlignment="1">
      <alignment horizontal="left" wrapText="1"/>
    </xf>
    <xf numFmtId="164" fontId="17" fillId="4" borderId="1" xfId="0" applyNumberFormat="1" applyFont="1" applyFill="1" applyBorder="1" applyAlignment="1">
      <alignment horizontal="left" vertical="top" wrapText="1"/>
    </xf>
    <xf numFmtId="0" fontId="21" fillId="0" borderId="0" xfId="0" applyFont="1" applyAlignment="1">
      <alignment horizontal="left"/>
    </xf>
    <xf numFmtId="164" fontId="17" fillId="4" borderId="0" xfId="0" applyNumberFormat="1" applyFont="1" applyFill="1" applyAlignment="1">
      <alignment horizontal="left" vertical="top" wrapText="1"/>
    </xf>
    <xf numFmtId="164" fontId="17" fillId="9" borderId="1" xfId="0" applyNumberFormat="1" applyFont="1" applyFill="1" applyBorder="1" applyAlignment="1">
      <alignment horizontal="left" vertical="top" wrapText="1"/>
    </xf>
    <xf numFmtId="164" fontId="18" fillId="9" borderId="1" xfId="0" applyNumberFormat="1" applyFont="1" applyFill="1" applyBorder="1" applyAlignment="1">
      <alignment horizontal="left" vertical="top" wrapText="1"/>
    </xf>
    <xf numFmtId="43" fontId="21" fillId="9" borderId="1" xfId="1" applyFont="1" applyFill="1" applyBorder="1" applyAlignment="1">
      <alignment horizontal="left" vertical="center" wrapText="1"/>
    </xf>
    <xf numFmtId="164" fontId="18" fillId="4" borderId="2" xfId="1" applyNumberFormat="1" applyFont="1" applyFill="1" applyBorder="1" applyAlignment="1">
      <alignment horizontal="left" vertical="top" wrapText="1"/>
    </xf>
    <xf numFmtId="164" fontId="18" fillId="9" borderId="1" xfId="1" applyNumberFormat="1" applyFont="1" applyFill="1" applyBorder="1" applyAlignment="1">
      <alignment horizontal="left" vertical="top" wrapText="1"/>
    </xf>
    <xf numFmtId="43" fontId="21" fillId="0" borderId="0" xfId="1" applyFont="1" applyAlignment="1">
      <alignment horizontal="left" vertical="top"/>
    </xf>
    <xf numFmtId="164" fontId="17" fillId="9" borderId="1" xfId="1" applyNumberFormat="1" applyFont="1" applyFill="1" applyBorder="1" applyAlignment="1">
      <alignment horizontal="left" vertical="top" wrapText="1"/>
    </xf>
    <xf numFmtId="0" fontId="17" fillId="9" borderId="0" xfId="0" applyFont="1" applyFill="1" applyAlignment="1">
      <alignment horizontal="left" vertical="top" wrapText="1"/>
    </xf>
    <xf numFmtId="43" fontId="21" fillId="9" borderId="3" xfId="1" applyFont="1" applyFill="1" applyBorder="1" applyAlignment="1">
      <alignment horizontal="left" vertical="center" wrapText="1"/>
    </xf>
    <xf numFmtId="43" fontId="21" fillId="9" borderId="1" xfId="1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vertical="top" wrapText="1"/>
    </xf>
    <xf numFmtId="0" fontId="22" fillId="0" borderId="0" xfId="0" applyFont="1" applyAlignment="1">
      <alignment vertical="top" wrapText="1"/>
    </xf>
    <xf numFmtId="0" fontId="21" fillId="0" borderId="0" xfId="0" applyFont="1" applyAlignment="1">
      <alignment vertical="top" wrapText="1"/>
    </xf>
    <xf numFmtId="0" fontId="14" fillId="3" borderId="2" xfId="0" applyFont="1" applyFill="1" applyBorder="1" applyAlignment="1">
      <alignment vertical="top" wrapText="1"/>
    </xf>
    <xf numFmtId="0" fontId="14" fillId="3" borderId="3" xfId="0" applyFont="1" applyFill="1" applyBorder="1" applyAlignment="1">
      <alignment vertical="top" wrapText="1"/>
    </xf>
    <xf numFmtId="0" fontId="14" fillId="3" borderId="4" xfId="0" applyFont="1" applyFill="1" applyBorder="1" applyAlignment="1">
      <alignment vertical="top" wrapText="1"/>
    </xf>
    <xf numFmtId="164" fontId="14" fillId="3" borderId="2" xfId="0" applyNumberFormat="1" applyFont="1" applyFill="1" applyBorder="1" applyAlignment="1">
      <alignment vertical="top" wrapText="1"/>
    </xf>
    <xf numFmtId="164" fontId="14" fillId="3" borderId="3" xfId="0" applyNumberFormat="1" applyFont="1" applyFill="1" applyBorder="1" applyAlignment="1">
      <alignment vertical="top" wrapText="1"/>
    </xf>
    <xf numFmtId="164" fontId="14" fillId="4" borderId="2" xfId="0" applyNumberFormat="1" applyFont="1" applyFill="1" applyBorder="1" applyAlignment="1">
      <alignment vertical="top" wrapText="1"/>
    </xf>
    <xf numFmtId="164" fontId="14" fillId="4" borderId="3" xfId="0" applyNumberFormat="1" applyFont="1" applyFill="1" applyBorder="1" applyAlignment="1">
      <alignment vertical="top" wrapText="1"/>
    </xf>
    <xf numFmtId="164" fontId="14" fillId="4" borderId="4" xfId="0" applyNumberFormat="1" applyFont="1" applyFill="1" applyBorder="1" applyAlignment="1">
      <alignment vertical="top" wrapText="1"/>
    </xf>
    <xf numFmtId="0" fontId="14" fillId="4" borderId="2" xfId="0" applyFont="1" applyFill="1" applyBorder="1" applyAlignment="1">
      <alignment vertical="top" wrapText="1"/>
    </xf>
    <xf numFmtId="0" fontId="14" fillId="4" borderId="3" xfId="0" applyFont="1" applyFill="1" applyBorder="1" applyAlignment="1">
      <alignment vertical="top" wrapText="1"/>
    </xf>
    <xf numFmtId="164" fontId="16" fillId="9" borderId="2" xfId="1" applyNumberFormat="1" applyFont="1" applyFill="1" applyBorder="1" applyAlignment="1">
      <alignment vertical="top" wrapText="1"/>
    </xf>
    <xf numFmtId="164" fontId="14" fillId="9" borderId="3" xfId="1" applyNumberFormat="1" applyFont="1" applyFill="1" applyBorder="1" applyAlignment="1">
      <alignment vertical="top" wrapText="1"/>
    </xf>
    <xf numFmtId="0" fontId="16" fillId="3" borderId="2" xfId="0" applyFont="1" applyFill="1" applyBorder="1" applyAlignment="1">
      <alignment vertical="top" wrapText="1"/>
    </xf>
    <xf numFmtId="0" fontId="14" fillId="9" borderId="2" xfId="0" applyFont="1" applyFill="1" applyBorder="1" applyAlignment="1">
      <alignment vertical="top" wrapText="1"/>
    </xf>
    <xf numFmtId="0" fontId="14" fillId="9" borderId="3" xfId="0" applyFont="1" applyFill="1" applyBorder="1" applyAlignment="1">
      <alignment vertical="top" wrapText="1"/>
    </xf>
    <xf numFmtId="0" fontId="14" fillId="9" borderId="4" xfId="0" applyFont="1" applyFill="1" applyBorder="1" applyAlignment="1">
      <alignment vertical="top" wrapText="1"/>
    </xf>
    <xf numFmtId="164" fontId="16" fillId="9" borderId="2" xfId="0" applyNumberFormat="1" applyFont="1" applyFill="1" applyBorder="1" applyAlignment="1">
      <alignment vertical="top" wrapText="1"/>
    </xf>
    <xf numFmtId="164" fontId="14" fillId="9" borderId="3" xfId="0" applyNumberFormat="1" applyFont="1" applyFill="1" applyBorder="1" applyAlignment="1">
      <alignment vertical="top" wrapText="1"/>
    </xf>
    <xf numFmtId="43" fontId="17" fillId="9" borderId="1" xfId="1" applyFont="1" applyFill="1" applyBorder="1" applyAlignment="1">
      <alignment horizontal="left" vertical="top"/>
    </xf>
    <xf numFmtId="43" fontId="21" fillId="9" borderId="1" xfId="1" applyFont="1" applyFill="1" applyBorder="1" applyAlignment="1">
      <alignment horizontal="center" vertical="center"/>
    </xf>
    <xf numFmtId="0" fontId="17" fillId="0" borderId="0" xfId="0" applyFont="1" applyAlignment="1">
      <alignment vertical="top"/>
    </xf>
    <xf numFmtId="0" fontId="17" fillId="9" borderId="0" xfId="0" applyFont="1" applyFill="1" applyAlignment="1">
      <alignment horizontal="center" vertical="top"/>
    </xf>
    <xf numFmtId="0" fontId="22" fillId="0" borderId="0" xfId="0" applyFont="1" applyAlignment="1">
      <alignment horizontal="center" vertical="top" wrapText="1"/>
    </xf>
    <xf numFmtId="0" fontId="14" fillId="3" borderId="3" xfId="0" applyFont="1" applyFill="1" applyBorder="1" applyAlignment="1">
      <alignment horizontal="center" vertical="top" wrapText="1"/>
    </xf>
    <xf numFmtId="164" fontId="14" fillId="3" borderId="3" xfId="0" applyNumberFormat="1" applyFont="1" applyFill="1" applyBorder="1" applyAlignment="1">
      <alignment horizontal="center" vertical="top" wrapText="1"/>
    </xf>
    <xf numFmtId="164" fontId="14" fillId="4" borderId="3" xfId="0" applyNumberFormat="1" applyFont="1" applyFill="1" applyBorder="1" applyAlignment="1">
      <alignment horizontal="center" vertical="top" wrapText="1"/>
    </xf>
    <xf numFmtId="0" fontId="16" fillId="3" borderId="3" xfId="0" applyFont="1" applyFill="1" applyBorder="1" applyAlignment="1">
      <alignment horizontal="center" vertical="top" wrapText="1"/>
    </xf>
    <xf numFmtId="0" fontId="14" fillId="4" borderId="3" xfId="0" applyFont="1" applyFill="1" applyBorder="1" applyAlignment="1">
      <alignment horizontal="center" vertical="top" wrapText="1"/>
    </xf>
    <xf numFmtId="164" fontId="16" fillId="9" borderId="3" xfId="1" applyNumberFormat="1" applyFont="1" applyFill="1" applyBorder="1" applyAlignment="1">
      <alignment horizontal="center" vertical="top" wrapText="1"/>
    </xf>
    <xf numFmtId="164" fontId="16" fillId="9" borderId="3" xfId="0" applyNumberFormat="1" applyFont="1" applyFill="1" applyBorder="1" applyAlignment="1">
      <alignment horizontal="center" vertical="top" wrapText="1"/>
    </xf>
    <xf numFmtId="0" fontId="14" fillId="9" borderId="3" xfId="0" applyFont="1" applyFill="1" applyBorder="1" applyAlignment="1">
      <alignment horizontal="center" vertical="top" wrapText="1"/>
    </xf>
    <xf numFmtId="164" fontId="18" fillId="11" borderId="1" xfId="0" applyNumberFormat="1" applyFont="1" applyFill="1" applyBorder="1" applyAlignment="1">
      <alignment horizontal="left" vertical="top" wrapText="1"/>
    </xf>
    <xf numFmtId="164" fontId="18" fillId="11" borderId="2" xfId="0" applyNumberFormat="1" applyFont="1" applyFill="1" applyBorder="1" applyAlignment="1">
      <alignment horizontal="left" vertical="top" wrapText="1"/>
    </xf>
    <xf numFmtId="164" fontId="18" fillId="4" borderId="3" xfId="0" applyNumberFormat="1" applyFont="1" applyFill="1" applyBorder="1" applyAlignment="1">
      <alignment horizontal="left" vertical="top" wrapText="1"/>
    </xf>
    <xf numFmtId="164" fontId="21" fillId="4" borderId="4" xfId="1" applyNumberFormat="1" applyFont="1" applyFill="1" applyBorder="1" applyAlignment="1">
      <alignment horizontal="center" vertical="center" wrapText="1"/>
    </xf>
    <xf numFmtId="164" fontId="21" fillId="4" borderId="3" xfId="1" applyNumberFormat="1" applyFont="1" applyFill="1" applyBorder="1" applyAlignment="1">
      <alignment horizontal="center" vertical="center" wrapText="1"/>
    </xf>
    <xf numFmtId="164" fontId="25" fillId="9" borderId="3" xfId="1" applyNumberFormat="1" applyFont="1" applyFill="1" applyBorder="1" applyAlignment="1">
      <alignment horizontal="center" vertical="center" wrapText="1"/>
    </xf>
    <xf numFmtId="0" fontId="17" fillId="11" borderId="0" xfId="3" applyFont="1" applyFill="1" applyAlignment="1">
      <alignment horizontal="center" vertical="center" wrapText="1"/>
    </xf>
    <xf numFmtId="0" fontId="26" fillId="10" borderId="0" xfId="2" applyFont="1" applyFill="1" applyAlignment="1">
      <alignment vertical="center"/>
    </xf>
    <xf numFmtId="0" fontId="26" fillId="10" borderId="0" xfId="2" applyFont="1" applyFill="1" applyAlignment="1">
      <alignment horizontal="center" vertical="center" wrapText="1"/>
    </xf>
    <xf numFmtId="0" fontId="27" fillId="0" borderId="0" xfId="0" applyFont="1" applyAlignment="1">
      <alignment vertical="top"/>
    </xf>
    <xf numFmtId="0" fontId="27" fillId="0" borderId="0" xfId="0" applyFont="1" applyAlignment="1">
      <alignment horizontal="center" vertical="top" wrapText="1"/>
    </xf>
    <xf numFmtId="0" fontId="21" fillId="10" borderId="0" xfId="0" applyFont="1" applyFill="1" applyAlignment="1">
      <alignment horizontal="center" vertical="center" wrapText="1"/>
    </xf>
    <xf numFmtId="0" fontId="21" fillId="10" borderId="0" xfId="0" applyFont="1" applyFill="1" applyAlignment="1">
      <alignment horizontal="left" vertical="top" wrapText="1"/>
    </xf>
    <xf numFmtId="164" fontId="21" fillId="10" borderId="0" xfId="0" applyNumberFormat="1" applyFont="1" applyFill="1" applyAlignment="1">
      <alignment horizontal="left" vertical="top" wrapText="1"/>
    </xf>
    <xf numFmtId="0" fontId="21" fillId="11" borderId="0" xfId="0" applyFont="1" applyFill="1" applyAlignment="1">
      <alignment horizontal="center" vertical="center" wrapText="1"/>
    </xf>
    <xf numFmtId="0" fontId="21" fillId="11" borderId="0" xfId="0" applyFont="1" applyFill="1" applyAlignment="1">
      <alignment horizontal="left" vertical="top" wrapText="1"/>
    </xf>
    <xf numFmtId="164" fontId="21" fillId="11" borderId="0" xfId="0" applyNumberFormat="1" applyFont="1" applyFill="1" applyAlignment="1">
      <alignment horizontal="left" vertical="top" wrapText="1"/>
    </xf>
    <xf numFmtId="164" fontId="17" fillId="11" borderId="1" xfId="0" applyNumberFormat="1" applyFont="1" applyFill="1" applyBorder="1" applyAlignment="1">
      <alignment horizontal="left" vertical="top" wrapText="1" indent="1"/>
    </xf>
    <xf numFmtId="164" fontId="18" fillId="9" borderId="3" xfId="0" applyNumberFormat="1" applyFont="1" applyFill="1" applyBorder="1" applyAlignment="1">
      <alignment horizontal="center" vertical="top" wrapText="1"/>
    </xf>
    <xf numFmtId="164" fontId="18" fillId="9" borderId="3" xfId="0" applyNumberFormat="1" applyFont="1" applyFill="1" applyBorder="1" applyAlignment="1">
      <alignment horizontal="left" vertical="top" wrapText="1"/>
    </xf>
    <xf numFmtId="164" fontId="21" fillId="9" borderId="4" xfId="1" applyNumberFormat="1" applyFont="1" applyFill="1" applyBorder="1" applyAlignment="1">
      <alignment horizontal="center" vertical="center" wrapText="1"/>
    </xf>
    <xf numFmtId="164" fontId="18" fillId="11" borderId="1" xfId="0" applyNumberFormat="1" applyFont="1" applyFill="1" applyBorder="1" applyAlignment="1">
      <alignment horizontal="left" vertical="top" wrapText="1" indent="1"/>
    </xf>
    <xf numFmtId="164" fontId="18" fillId="11" borderId="2" xfId="0" applyNumberFormat="1" applyFont="1" applyFill="1" applyBorder="1" applyAlignment="1">
      <alignment horizontal="left" vertical="top" wrapText="1" indent="1"/>
    </xf>
    <xf numFmtId="0" fontId="17" fillId="4" borderId="2" xfId="0" applyFont="1" applyFill="1" applyBorder="1" applyAlignment="1">
      <alignment horizontal="left" vertical="top" wrapText="1"/>
    </xf>
    <xf numFmtId="0" fontId="17" fillId="4" borderId="3" xfId="0" applyFont="1" applyFill="1" applyBorder="1" applyAlignment="1">
      <alignment horizontal="left" vertical="top" wrapText="1"/>
    </xf>
    <xf numFmtId="43" fontId="21" fillId="9" borderId="3" xfId="1" applyFont="1" applyFill="1" applyBorder="1" applyAlignment="1">
      <alignment horizontal="center" vertical="center" wrapText="1"/>
    </xf>
    <xf numFmtId="164" fontId="17" fillId="9" borderId="3" xfId="0" applyNumberFormat="1" applyFont="1" applyFill="1" applyBorder="1" applyAlignment="1">
      <alignment vertical="top" wrapText="1"/>
    </xf>
    <xf numFmtId="164" fontId="17" fillId="9" borderId="4" xfId="0" applyNumberFormat="1" applyFont="1" applyFill="1" applyBorder="1" applyAlignment="1">
      <alignment vertical="top" wrapText="1"/>
    </xf>
    <xf numFmtId="0" fontId="18" fillId="9" borderId="2" xfId="0" applyFont="1" applyFill="1" applyBorder="1" applyAlignment="1">
      <alignment vertical="top" wrapText="1"/>
    </xf>
    <xf numFmtId="0" fontId="17" fillId="9" borderId="2" xfId="0" applyFont="1" applyFill="1" applyBorder="1" applyAlignment="1">
      <alignment horizontal="left" vertical="top" wrapText="1"/>
    </xf>
    <xf numFmtId="0" fontId="17" fillId="13" borderId="0" xfId="3" applyFont="1" applyFill="1" applyAlignment="1">
      <alignment vertical="center"/>
    </xf>
    <xf numFmtId="0" fontId="17" fillId="13" borderId="0" xfId="3" applyFont="1" applyFill="1" applyAlignment="1">
      <alignment horizontal="center" vertical="center" wrapText="1"/>
    </xf>
    <xf numFmtId="0" fontId="24" fillId="13" borderId="0" xfId="3" applyFont="1" applyFill="1" applyAlignment="1">
      <alignment horizontal="left" vertical="top" wrapText="1"/>
    </xf>
    <xf numFmtId="0" fontId="21" fillId="13" borderId="0" xfId="0" applyFont="1" applyFill="1" applyAlignment="1">
      <alignment horizontal="center" vertical="center" wrapText="1"/>
    </xf>
    <xf numFmtId="164" fontId="14" fillId="2" borderId="0" xfId="1" applyNumberFormat="1" applyFont="1" applyFill="1" applyBorder="1" applyAlignment="1">
      <alignment horizontal="center" vertical="center" wrapText="1"/>
    </xf>
    <xf numFmtId="0" fontId="14" fillId="3" borderId="0" xfId="0" applyFont="1" applyFill="1" applyAlignment="1">
      <alignment vertical="top" wrapText="1"/>
    </xf>
    <xf numFmtId="164" fontId="21" fillId="9" borderId="0" xfId="1" applyNumberFormat="1" applyFont="1" applyFill="1" applyBorder="1" applyAlignment="1">
      <alignment horizontal="center" vertical="center" wrapText="1"/>
    </xf>
    <xf numFmtId="0" fontId="14" fillId="9" borderId="0" xfId="0" applyFont="1" applyFill="1" applyAlignment="1">
      <alignment vertical="top" wrapText="1"/>
    </xf>
    <xf numFmtId="43" fontId="14" fillId="2" borderId="0" xfId="1" applyFont="1" applyFill="1" applyBorder="1" applyAlignment="1">
      <alignment horizontal="center" vertical="center" wrapText="1"/>
    </xf>
    <xf numFmtId="164" fontId="21" fillId="0" borderId="1" xfId="1" applyNumberFormat="1" applyFont="1" applyFill="1" applyBorder="1" applyAlignment="1">
      <alignment horizontal="center" vertical="center" wrapText="1"/>
    </xf>
    <xf numFmtId="164" fontId="21" fillId="9" borderId="2" xfId="1" applyNumberFormat="1" applyFont="1" applyFill="1" applyBorder="1" applyAlignment="1">
      <alignment horizontal="center" vertical="center" wrapText="1"/>
    </xf>
    <xf numFmtId="43" fontId="21" fillId="9" borderId="2" xfId="1" applyFont="1" applyFill="1" applyBorder="1" applyAlignment="1">
      <alignment horizontal="center" vertical="center" wrapText="1"/>
    </xf>
    <xf numFmtId="164" fontId="17" fillId="9" borderId="2" xfId="1" applyNumberFormat="1" applyFont="1" applyFill="1" applyBorder="1" applyAlignment="1">
      <alignment horizontal="center" vertical="top" wrapText="1"/>
    </xf>
    <xf numFmtId="43" fontId="21" fillId="4" borderId="4" xfId="1" applyFont="1" applyFill="1" applyBorder="1" applyAlignment="1">
      <alignment horizontal="center" vertical="center" wrapText="1"/>
    </xf>
    <xf numFmtId="43" fontId="21" fillId="9" borderId="4" xfId="1" applyFont="1" applyFill="1" applyBorder="1" applyAlignment="1">
      <alignment horizontal="center" vertical="center" wrapText="1"/>
    </xf>
    <xf numFmtId="164" fontId="17" fillId="9" borderId="4" xfId="1" applyNumberFormat="1" applyFont="1" applyFill="1" applyBorder="1" applyAlignment="1">
      <alignment horizontal="left" vertical="top" wrapText="1" indent="1"/>
    </xf>
    <xf numFmtId="0" fontId="14" fillId="9" borderId="6" xfId="0" applyFont="1" applyFill="1" applyBorder="1" applyAlignment="1">
      <alignment vertical="top" wrapText="1"/>
    </xf>
    <xf numFmtId="0" fontId="14" fillId="9" borderId="5" xfId="0" applyFont="1" applyFill="1" applyBorder="1" applyAlignment="1">
      <alignment vertical="top" wrapText="1"/>
    </xf>
    <xf numFmtId="0" fontId="14" fillId="2" borderId="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vertical="top" wrapText="1"/>
    </xf>
    <xf numFmtId="0" fontId="14" fillId="3" borderId="13" xfId="0" applyFont="1" applyFill="1" applyBorder="1" applyAlignment="1">
      <alignment vertical="top" wrapText="1"/>
    </xf>
    <xf numFmtId="164" fontId="21" fillId="9" borderId="10" xfId="1" applyNumberFormat="1" applyFont="1" applyFill="1" applyBorder="1" applyAlignment="1">
      <alignment horizontal="center" vertical="center" wrapText="1"/>
    </xf>
    <xf numFmtId="164" fontId="21" fillId="9" borderId="11" xfId="1" applyNumberFormat="1" applyFont="1" applyFill="1" applyBorder="1" applyAlignment="1">
      <alignment horizontal="center" vertical="center" wrapText="1"/>
    </xf>
    <xf numFmtId="164" fontId="21" fillId="4" borderId="10" xfId="1" applyNumberFormat="1" applyFont="1" applyFill="1" applyBorder="1" applyAlignment="1">
      <alignment horizontal="center" vertical="center" wrapText="1"/>
    </xf>
    <xf numFmtId="164" fontId="21" fillId="4" borderId="13" xfId="1" applyNumberFormat="1" applyFont="1" applyFill="1" applyBorder="1" applyAlignment="1">
      <alignment horizontal="center" vertical="center" wrapText="1"/>
    </xf>
    <xf numFmtId="164" fontId="14" fillId="3" borderId="12" xfId="0" applyNumberFormat="1" applyFont="1" applyFill="1" applyBorder="1" applyAlignment="1">
      <alignment horizontal="center" vertical="top" wrapText="1"/>
    </xf>
    <xf numFmtId="164" fontId="14" fillId="3" borderId="13" xfId="0" applyNumberFormat="1" applyFont="1" applyFill="1" applyBorder="1" applyAlignment="1">
      <alignment horizontal="center" vertical="top" wrapText="1"/>
    </xf>
    <xf numFmtId="0" fontId="14" fillId="3" borderId="10" xfId="0" applyFont="1" applyFill="1" applyBorder="1" applyAlignment="1">
      <alignment vertical="top" wrapText="1"/>
    </xf>
    <xf numFmtId="164" fontId="21" fillId="4" borderId="11" xfId="1" applyNumberFormat="1" applyFont="1" applyFill="1" applyBorder="1" applyAlignment="1">
      <alignment horizontal="center" vertical="center" wrapText="1"/>
    </xf>
    <xf numFmtId="164" fontId="14" fillId="4" borderId="10" xfId="0" applyNumberFormat="1" applyFont="1" applyFill="1" applyBorder="1" applyAlignment="1">
      <alignment vertical="top" wrapText="1"/>
    </xf>
    <xf numFmtId="164" fontId="14" fillId="4" borderId="13" xfId="0" applyNumberFormat="1" applyFont="1" applyFill="1" applyBorder="1" applyAlignment="1">
      <alignment vertical="top" wrapText="1"/>
    </xf>
    <xf numFmtId="164" fontId="21" fillId="9" borderId="13" xfId="1" applyNumberFormat="1" applyFont="1" applyFill="1" applyBorder="1" applyAlignment="1">
      <alignment horizontal="center" vertical="center" wrapText="1"/>
    </xf>
    <xf numFmtId="43" fontId="21" fillId="4" borderId="10" xfId="1" applyFont="1" applyFill="1" applyBorder="1" applyAlignment="1">
      <alignment horizontal="center" vertical="center" wrapText="1"/>
    </xf>
    <xf numFmtId="0" fontId="14" fillId="4" borderId="13" xfId="0" applyFont="1" applyFill="1" applyBorder="1" applyAlignment="1">
      <alignment vertical="top" wrapText="1"/>
    </xf>
    <xf numFmtId="164" fontId="17" fillId="4" borderId="12" xfId="1" applyNumberFormat="1" applyFont="1" applyFill="1" applyBorder="1" applyAlignment="1">
      <alignment horizontal="center" vertical="center" wrapText="1"/>
    </xf>
    <xf numFmtId="164" fontId="17" fillId="4" borderId="13" xfId="1" applyNumberFormat="1" applyFont="1" applyFill="1" applyBorder="1" applyAlignment="1">
      <alignment horizontal="center" vertical="center" wrapText="1"/>
    </xf>
    <xf numFmtId="43" fontId="21" fillId="9" borderId="10" xfId="1" applyFont="1" applyFill="1" applyBorder="1" applyAlignment="1">
      <alignment horizontal="center" vertical="center" wrapText="1"/>
    </xf>
    <xf numFmtId="164" fontId="17" fillId="9" borderId="10" xfId="0" applyNumberFormat="1" applyFont="1" applyFill="1" applyBorder="1" applyAlignment="1">
      <alignment vertical="top" wrapText="1"/>
    </xf>
    <xf numFmtId="164" fontId="17" fillId="9" borderId="13" xfId="0" applyNumberFormat="1" applyFont="1" applyFill="1" applyBorder="1" applyAlignment="1">
      <alignment vertical="top" wrapText="1"/>
    </xf>
    <xf numFmtId="164" fontId="17" fillId="9" borderId="10" xfId="1" applyNumberFormat="1" applyFont="1" applyFill="1" applyBorder="1" applyAlignment="1">
      <alignment horizontal="left" vertical="top" wrapText="1" indent="1"/>
    </xf>
    <xf numFmtId="164" fontId="17" fillId="9" borderId="11" xfId="1" applyNumberFormat="1" applyFont="1" applyFill="1" applyBorder="1" applyAlignment="1">
      <alignment horizontal="left" vertical="top" wrapText="1" indent="1"/>
    </xf>
    <xf numFmtId="164" fontId="21" fillId="9" borderId="14" xfId="1" applyNumberFormat="1" applyFont="1" applyFill="1" applyBorder="1" applyAlignment="1">
      <alignment horizontal="center" vertical="center" wrapText="1"/>
    </xf>
    <xf numFmtId="164" fontId="21" fillId="9" borderId="15" xfId="1" applyNumberFormat="1" applyFont="1" applyFill="1" applyBorder="1" applyAlignment="1">
      <alignment horizontal="center" vertical="center" wrapText="1"/>
    </xf>
    <xf numFmtId="164" fontId="21" fillId="9" borderId="16" xfId="1" applyNumberFormat="1" applyFont="1" applyFill="1" applyBorder="1" applyAlignment="1">
      <alignment horizontal="center" vertical="center" wrapText="1"/>
    </xf>
    <xf numFmtId="43" fontId="14" fillId="2" borderId="17" xfId="1" applyFont="1" applyFill="1" applyBorder="1" applyAlignment="1">
      <alignment horizontal="center" vertical="center" wrapText="1"/>
    </xf>
    <xf numFmtId="43" fontId="14" fillId="2" borderId="18" xfId="1" applyFont="1" applyFill="1" applyBorder="1" applyAlignment="1">
      <alignment horizontal="center" vertical="center" wrapText="1"/>
    </xf>
    <xf numFmtId="164" fontId="14" fillId="2" borderId="19" xfId="1" applyNumberFormat="1" applyFont="1" applyFill="1" applyBorder="1" applyAlignment="1">
      <alignment horizontal="center" vertical="center" wrapText="1"/>
    </xf>
    <xf numFmtId="0" fontId="14" fillId="9" borderId="10" xfId="0" applyFont="1" applyFill="1" applyBorder="1" applyAlignment="1">
      <alignment vertical="top" wrapText="1"/>
    </xf>
    <xf numFmtId="0" fontId="14" fillId="9" borderId="13" xfId="0" applyFont="1" applyFill="1" applyBorder="1" applyAlignment="1">
      <alignment vertical="top" wrapText="1"/>
    </xf>
    <xf numFmtId="164" fontId="21" fillId="9" borderId="20" xfId="1" applyNumberFormat="1" applyFont="1" applyFill="1" applyBorder="1" applyAlignment="1">
      <alignment horizontal="center" vertical="center" wrapText="1"/>
    </xf>
    <xf numFmtId="43" fontId="21" fillId="9" borderId="11" xfId="1" applyFont="1" applyFill="1" applyBorder="1" applyAlignment="1">
      <alignment horizontal="center" vertical="center" wrapText="1"/>
    </xf>
    <xf numFmtId="164" fontId="21" fillId="4" borderId="2" xfId="1" applyNumberFormat="1" applyFont="1" applyFill="1" applyBorder="1" applyAlignment="1">
      <alignment horizontal="center" vertical="center" wrapText="1"/>
    </xf>
    <xf numFmtId="164" fontId="21" fillId="9" borderId="2" xfId="1" applyNumberFormat="1" applyFont="1" applyFill="1" applyBorder="1" applyAlignment="1">
      <alignment vertical="center" wrapText="1"/>
    </xf>
    <xf numFmtId="43" fontId="21" fillId="4" borderId="11" xfId="1" applyFont="1" applyFill="1" applyBorder="1" applyAlignment="1">
      <alignment horizontal="center" vertical="center" wrapText="1"/>
    </xf>
    <xf numFmtId="164" fontId="21" fillId="9" borderId="24" xfId="1" applyNumberFormat="1" applyFont="1" applyFill="1" applyBorder="1" applyAlignment="1">
      <alignment horizontal="center" vertical="center" wrapText="1"/>
    </xf>
    <xf numFmtId="164" fontId="21" fillId="9" borderId="23" xfId="1" applyNumberFormat="1" applyFont="1" applyFill="1" applyBorder="1" applyAlignment="1">
      <alignment horizontal="center" vertical="center" wrapText="1"/>
    </xf>
    <xf numFmtId="164" fontId="25" fillId="9" borderId="4" xfId="1" applyNumberFormat="1" applyFont="1" applyFill="1" applyBorder="1" applyAlignment="1">
      <alignment horizontal="center" vertical="center" wrapText="1"/>
    </xf>
    <xf numFmtId="164" fontId="25" fillId="9" borderId="0" xfId="1" applyNumberFormat="1" applyFont="1" applyFill="1" applyBorder="1" applyAlignment="1">
      <alignment horizontal="center" vertical="center" wrapText="1"/>
    </xf>
    <xf numFmtId="164" fontId="14" fillId="9" borderId="12" xfId="0" applyNumberFormat="1" applyFont="1" applyFill="1" applyBorder="1" applyAlignment="1">
      <alignment horizontal="center" vertical="top" wrapText="1"/>
    </xf>
    <xf numFmtId="164" fontId="14" fillId="9" borderId="3" xfId="0" applyNumberFormat="1" applyFont="1" applyFill="1" applyBorder="1" applyAlignment="1">
      <alignment horizontal="center" vertical="top" wrapText="1"/>
    </xf>
    <xf numFmtId="164" fontId="14" fillId="9" borderId="13" xfId="0" applyNumberFormat="1" applyFont="1" applyFill="1" applyBorder="1" applyAlignment="1">
      <alignment horizontal="center" vertical="top" wrapText="1"/>
    </xf>
    <xf numFmtId="0" fontId="29" fillId="2" borderId="1" xfId="0" applyFont="1" applyFill="1" applyBorder="1" applyAlignment="1">
      <alignment horizontal="center" vertical="center"/>
    </xf>
    <xf numFmtId="43" fontId="14" fillId="2" borderId="4" xfId="1" applyFont="1" applyFill="1" applyBorder="1" applyAlignment="1">
      <alignment horizontal="center" vertical="center" wrapText="1"/>
    </xf>
    <xf numFmtId="43" fontId="21" fillId="0" borderId="0" xfId="0" applyNumberFormat="1" applyFont="1" applyAlignment="1">
      <alignment horizontal="left" vertical="top"/>
    </xf>
    <xf numFmtId="43" fontId="25" fillId="0" borderId="0" xfId="1" applyFont="1" applyAlignment="1">
      <alignment horizontal="center" vertical="center"/>
    </xf>
    <xf numFmtId="43" fontId="25" fillId="0" borderId="0" xfId="1" applyFont="1" applyAlignment="1">
      <alignment horizontal="center" vertical="center" wrapText="1"/>
    </xf>
    <xf numFmtId="43" fontId="14" fillId="2" borderId="10" xfId="1" applyFont="1" applyFill="1" applyBorder="1" applyAlignment="1">
      <alignment horizontal="center" vertical="center" wrapText="1"/>
    </xf>
    <xf numFmtId="164" fontId="14" fillId="2" borderId="11" xfId="1" applyNumberFormat="1" applyFont="1" applyFill="1" applyBorder="1" applyAlignment="1">
      <alignment horizontal="center" vertical="center" wrapText="1"/>
    </xf>
    <xf numFmtId="164" fontId="14" fillId="2" borderId="2" xfId="1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top" wrapText="1"/>
    </xf>
    <xf numFmtId="43" fontId="14" fillId="2" borderId="7" xfId="1" applyFont="1" applyFill="1" applyBorder="1" applyAlignment="1">
      <alignment horizontal="center" vertical="center" wrapText="1"/>
    </xf>
    <xf numFmtId="43" fontId="14" fillId="2" borderId="8" xfId="1" applyFont="1" applyFill="1" applyBorder="1" applyAlignment="1">
      <alignment horizontal="center" vertical="center" wrapText="1"/>
    </xf>
    <xf numFmtId="43" fontId="14" fillId="2" borderId="9" xfId="1" applyFont="1" applyFill="1" applyBorder="1" applyAlignment="1">
      <alignment horizontal="center" vertical="center" wrapText="1"/>
    </xf>
    <xf numFmtId="43" fontId="14" fillId="2" borderId="3" xfId="1" applyFont="1" applyFill="1" applyBorder="1" applyAlignment="1">
      <alignment horizontal="center" vertical="center" wrapText="1"/>
    </xf>
    <xf numFmtId="43" fontId="14" fillId="2" borderId="4" xfId="1" applyFont="1" applyFill="1" applyBorder="1" applyAlignment="1">
      <alignment horizontal="center" vertical="center" wrapText="1"/>
    </xf>
    <xf numFmtId="43" fontId="14" fillId="2" borderId="21" xfId="1" applyFont="1" applyFill="1" applyBorder="1" applyAlignment="1">
      <alignment horizontal="center" vertical="center" wrapText="1"/>
    </xf>
    <xf numFmtId="43" fontId="14" fillId="2" borderId="22" xfId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 vertical="top" wrapText="1"/>
    </xf>
    <xf numFmtId="0" fontId="2" fillId="4" borderId="3" xfId="0" applyFont="1" applyFill="1" applyBorder="1" applyAlignment="1">
      <alignment horizontal="left" vertical="top" wrapText="1"/>
    </xf>
    <xf numFmtId="0" fontId="2" fillId="4" borderId="4" xfId="0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left" vertical="top" wrapText="1"/>
    </xf>
    <xf numFmtId="0" fontId="1" fillId="3" borderId="3" xfId="0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0" fontId="3" fillId="4" borderId="2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4">
    <cellStyle name="Bad" xfId="2" builtinId="27"/>
    <cellStyle name="Comma" xfId="1" builtinId="3"/>
    <cellStyle name="Neutral" xfId="3" builtinId="28"/>
    <cellStyle name="Normal" xfId="0" builtinId="0"/>
  </cellStyles>
  <dxfs count="0"/>
  <tableStyles count="0" defaultTableStyle="TableStyleMedium9" defaultPivotStyle="PivotStyleLight16"/>
  <colors>
    <mruColors>
      <color rgb="FFDBE8CF"/>
      <color rgb="FFD8E4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9FAEA-8150-4514-BD08-D55AF75F409E}">
  <sheetPr>
    <pageSetUpPr fitToPage="1"/>
  </sheetPr>
  <dimension ref="A1:V177"/>
  <sheetViews>
    <sheetView tabSelected="1" zoomScale="80" zoomScaleNormal="80" workbookViewId="0">
      <pane ySplit="6" topLeftCell="A129" activePane="bottomLeft" state="frozen"/>
      <selection pane="bottomLeft" activeCell="B177" sqref="B177"/>
    </sheetView>
  </sheetViews>
  <sheetFormatPr defaultColWidth="9" defaultRowHeight="15"/>
  <cols>
    <col min="1" max="1" width="74.77734375" style="28" customWidth="1"/>
    <col min="2" max="2" width="60.77734375" style="66" customWidth="1"/>
    <col min="3" max="3" width="62.109375" style="28" hidden="1" customWidth="1"/>
    <col min="4" max="4" width="36.77734375" style="50" customWidth="1"/>
    <col min="5" max="5" width="19.6640625" style="39" customWidth="1"/>
    <col min="6" max="6" width="18" style="39" customWidth="1"/>
    <col min="7" max="7" width="18.6640625" style="53" customWidth="1"/>
    <col min="8" max="8" width="17.44140625" style="39" customWidth="1"/>
    <col min="9" max="9" width="17.33203125" style="39" customWidth="1"/>
    <col min="10" max="10" width="16.6640625" style="53" customWidth="1"/>
    <col min="11" max="11" width="14.44140625" style="39" hidden="1" customWidth="1"/>
    <col min="12" max="12" width="15" style="39" hidden="1" customWidth="1"/>
    <col min="13" max="13" width="15.109375" style="53" hidden="1" customWidth="1"/>
    <col min="14" max="14" width="14.44140625" style="39" hidden="1" customWidth="1"/>
    <col min="15" max="15" width="15" style="39" hidden="1" customWidth="1"/>
    <col min="16" max="16" width="15.109375" style="53" hidden="1" customWidth="1"/>
    <col min="17" max="17" width="24.77734375" style="53" bestFit="1" customWidth="1"/>
    <col min="18" max="18" width="52.77734375" style="28" hidden="1" customWidth="1"/>
    <col min="19" max="19" width="41.33203125" style="28" customWidth="1"/>
    <col min="20" max="20" width="15" style="28" hidden="1" customWidth="1"/>
    <col min="21" max="22" width="13.44140625" style="28" bestFit="1" customWidth="1"/>
    <col min="23" max="16384" width="9" style="28"/>
  </cols>
  <sheetData>
    <row r="1" spans="1:19" ht="23.7" customHeight="1">
      <c r="A1" s="129" t="s">
        <v>454</v>
      </c>
      <c r="B1" s="130"/>
      <c r="C1" s="87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</row>
    <row r="2" spans="1:19" ht="18" customHeight="1">
      <c r="A2" s="109" t="s">
        <v>458</v>
      </c>
      <c r="B2" s="111"/>
      <c r="C2" s="87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</row>
    <row r="3" spans="1:19" ht="18.45" customHeight="1">
      <c r="A3" s="127" t="s">
        <v>286</v>
      </c>
      <c r="B3" s="128"/>
      <c r="C3" s="69"/>
      <c r="D3" s="131"/>
      <c r="E3" s="132"/>
      <c r="F3" s="132"/>
      <c r="G3" s="133"/>
      <c r="H3" s="132"/>
      <c r="I3" s="132"/>
      <c r="J3" s="133"/>
      <c r="K3" s="132"/>
      <c r="L3" s="132"/>
      <c r="M3" s="133"/>
      <c r="N3" s="132"/>
      <c r="O3" s="132"/>
      <c r="P3" s="133"/>
      <c r="Q3" s="133"/>
      <c r="R3" s="27"/>
      <c r="S3" s="27"/>
    </row>
    <row r="4" spans="1:19" ht="18.45" customHeight="1" thickBot="1">
      <c r="A4" s="55" t="s">
        <v>437</v>
      </c>
      <c r="B4" s="126"/>
      <c r="C4" s="70"/>
      <c r="D4" s="134"/>
      <c r="E4" s="135"/>
      <c r="F4" s="135"/>
      <c r="G4" s="136"/>
      <c r="H4" s="135"/>
      <c r="I4" s="135"/>
      <c r="J4" s="136"/>
      <c r="K4" s="135"/>
      <c r="L4" s="135"/>
      <c r="M4" s="136"/>
      <c r="N4" s="135"/>
      <c r="O4" s="135"/>
      <c r="P4" s="136"/>
      <c r="Q4" s="136"/>
      <c r="R4" s="27"/>
      <c r="S4" s="219" t="s">
        <v>455</v>
      </c>
    </row>
    <row r="5" spans="1:19" ht="18.45" customHeight="1" thickBot="1">
      <c r="A5" s="150"/>
      <c r="B5" s="151"/>
      <c r="C5" s="152"/>
      <c r="D5" s="153"/>
      <c r="E5" s="220" t="s">
        <v>457</v>
      </c>
      <c r="F5" s="221"/>
      <c r="G5" s="222"/>
      <c r="H5" s="223" t="s">
        <v>456</v>
      </c>
      <c r="I5" s="223"/>
      <c r="J5" s="224"/>
      <c r="K5" s="225" t="s">
        <v>451</v>
      </c>
      <c r="L5" s="226"/>
      <c r="M5" s="226"/>
      <c r="N5" s="220" t="s">
        <v>452</v>
      </c>
      <c r="O5" s="221"/>
      <c r="P5" s="222"/>
      <c r="Q5" s="158"/>
      <c r="R5" s="27"/>
      <c r="S5" s="219"/>
    </row>
    <row r="6" spans="1:19" ht="44.7" customHeight="1">
      <c r="A6" s="85" t="s">
        <v>274</v>
      </c>
      <c r="B6" s="85" t="s">
        <v>285</v>
      </c>
      <c r="C6" s="211" t="s">
        <v>285</v>
      </c>
      <c r="D6" s="168" t="s">
        <v>275</v>
      </c>
      <c r="E6" s="216" t="s">
        <v>393</v>
      </c>
      <c r="F6" s="24" t="s">
        <v>276</v>
      </c>
      <c r="G6" s="217" t="s">
        <v>277</v>
      </c>
      <c r="H6" s="212" t="s">
        <v>393</v>
      </c>
      <c r="I6" s="24" t="s">
        <v>276</v>
      </c>
      <c r="J6" s="218" t="s">
        <v>277</v>
      </c>
      <c r="K6" s="194" t="s">
        <v>393</v>
      </c>
      <c r="L6" s="195" t="s">
        <v>276</v>
      </c>
      <c r="M6" s="196" t="s">
        <v>277</v>
      </c>
      <c r="N6" s="216" t="s">
        <v>393</v>
      </c>
      <c r="O6" s="24" t="s">
        <v>276</v>
      </c>
      <c r="P6" s="217" t="s">
        <v>277</v>
      </c>
      <c r="Q6" s="24" t="s">
        <v>453</v>
      </c>
      <c r="R6" s="73"/>
      <c r="S6" s="219"/>
    </row>
    <row r="7" spans="1:19" ht="18" customHeight="1">
      <c r="A7" s="89" t="s">
        <v>304</v>
      </c>
      <c r="B7" s="112"/>
      <c r="C7" s="90"/>
      <c r="D7" s="90"/>
      <c r="E7" s="169"/>
      <c r="F7" s="90"/>
      <c r="G7" s="170"/>
      <c r="H7" s="91"/>
      <c r="I7" s="90"/>
      <c r="J7" s="90"/>
      <c r="K7" s="177"/>
      <c r="L7" s="90"/>
      <c r="M7" s="170"/>
      <c r="N7" s="177"/>
      <c r="O7" s="90"/>
      <c r="P7" s="170"/>
      <c r="Q7" s="155"/>
      <c r="R7" s="71"/>
    </row>
    <row r="8" spans="1:19" ht="18" customHeight="1">
      <c r="A8" s="107" t="s">
        <v>310</v>
      </c>
      <c r="B8" s="56" t="s">
        <v>398</v>
      </c>
      <c r="C8" s="25"/>
      <c r="D8" s="56" t="s">
        <v>163</v>
      </c>
      <c r="E8" s="171">
        <v>0</v>
      </c>
      <c r="F8" s="25">
        <v>0</v>
      </c>
      <c r="G8" s="172">
        <v>0</v>
      </c>
      <c r="H8" s="140">
        <v>0</v>
      </c>
      <c r="I8" s="25">
        <v>0</v>
      </c>
      <c r="J8" s="160">
        <v>0</v>
      </c>
      <c r="K8" s="171">
        <v>0</v>
      </c>
      <c r="L8" s="25">
        <v>0</v>
      </c>
      <c r="M8" s="172">
        <v>0</v>
      </c>
      <c r="N8" s="171">
        <v>0</v>
      </c>
      <c r="O8" s="25">
        <v>0</v>
      </c>
      <c r="P8" s="172">
        <v>0</v>
      </c>
      <c r="Q8" s="206">
        <f>SUM(E8:P8)</f>
        <v>0</v>
      </c>
      <c r="R8" s="71"/>
    </row>
    <row r="9" spans="1:19" ht="18.45" customHeight="1">
      <c r="A9" s="120" t="s">
        <v>278</v>
      </c>
      <c r="B9" s="25" t="s">
        <v>398</v>
      </c>
      <c r="C9" s="29" t="s">
        <v>380</v>
      </c>
      <c r="D9" s="160" t="s">
        <v>293</v>
      </c>
      <c r="E9" s="171">
        <v>26092.799999999999</v>
      </c>
      <c r="F9" s="25">
        <f>545230.13+104868.06</f>
        <v>650098.18999999994</v>
      </c>
      <c r="G9" s="172">
        <v>15.75</v>
      </c>
      <c r="H9" s="140">
        <v>4879.76</v>
      </c>
      <c r="I9" s="25">
        <f>314191.64+53444.24</f>
        <v>367635.88</v>
      </c>
      <c r="J9" s="160">
        <v>0</v>
      </c>
      <c r="K9" s="171">
        <v>0</v>
      </c>
      <c r="L9" s="25">
        <v>0</v>
      </c>
      <c r="M9" s="172">
        <v>0</v>
      </c>
      <c r="N9" s="171">
        <v>0</v>
      </c>
      <c r="O9" s="25">
        <v>0</v>
      </c>
      <c r="P9" s="172">
        <v>0</v>
      </c>
      <c r="Q9" s="206">
        <f t="shared" ref="Q9:Q72" si="0">SUM(E9:P9)</f>
        <v>1048722.3799999999</v>
      </c>
    </row>
    <row r="10" spans="1:19" ht="18.45" customHeight="1">
      <c r="A10" s="121" t="s">
        <v>435</v>
      </c>
      <c r="B10" s="125"/>
      <c r="C10" s="122"/>
      <c r="D10" s="124"/>
      <c r="E10" s="173"/>
      <c r="F10" s="123"/>
      <c r="G10" s="174"/>
      <c r="H10" s="123"/>
      <c r="I10" s="123"/>
      <c r="J10" s="124"/>
      <c r="K10" s="173"/>
      <c r="L10" s="123"/>
      <c r="M10" s="174"/>
      <c r="N10" s="173"/>
      <c r="O10" s="123"/>
      <c r="P10" s="174"/>
      <c r="Q10" s="206">
        <f t="shared" si="0"/>
        <v>0</v>
      </c>
    </row>
    <row r="11" spans="1:19" ht="18" customHeight="1">
      <c r="A11" s="92" t="s">
        <v>306</v>
      </c>
      <c r="B11" s="113"/>
      <c r="C11" s="93"/>
      <c r="D11" s="113"/>
      <c r="E11" s="175"/>
      <c r="F11" s="113"/>
      <c r="G11" s="176"/>
      <c r="H11" s="113"/>
      <c r="I11" s="113"/>
      <c r="J11" s="113"/>
      <c r="K11" s="175"/>
      <c r="L11" s="113"/>
      <c r="M11" s="176"/>
      <c r="N11" s="175"/>
      <c r="O11" s="113"/>
      <c r="P11" s="176"/>
      <c r="Q11" s="176"/>
      <c r="R11" s="71"/>
    </row>
    <row r="12" spans="1:19" ht="18" customHeight="1">
      <c r="A12" s="29" t="s">
        <v>288</v>
      </c>
      <c r="B12" s="58" t="s">
        <v>409</v>
      </c>
      <c r="C12" s="72" t="s">
        <v>330</v>
      </c>
      <c r="D12" s="160" t="s">
        <v>166</v>
      </c>
      <c r="E12" s="173">
        <v>0</v>
      </c>
      <c r="F12" s="123">
        <v>0</v>
      </c>
      <c r="G12" s="174">
        <v>0</v>
      </c>
      <c r="H12" s="123">
        <v>0</v>
      </c>
      <c r="I12" s="123">
        <v>0</v>
      </c>
      <c r="J12" s="124">
        <v>0</v>
      </c>
      <c r="K12" s="173">
        <v>0</v>
      </c>
      <c r="L12" s="123">
        <v>0</v>
      </c>
      <c r="M12" s="174">
        <v>0</v>
      </c>
      <c r="N12" s="173">
        <v>0</v>
      </c>
      <c r="O12" s="123">
        <v>0</v>
      </c>
      <c r="P12" s="174">
        <v>0</v>
      </c>
      <c r="Q12" s="206">
        <f t="shared" si="0"/>
        <v>0</v>
      </c>
      <c r="R12" s="73" t="s">
        <v>331</v>
      </c>
    </row>
    <row r="13" spans="1:19" ht="18" customHeight="1">
      <c r="A13" s="89" t="s">
        <v>305</v>
      </c>
      <c r="B13" s="112"/>
      <c r="C13" s="90"/>
      <c r="D13" s="90"/>
      <c r="E13" s="177"/>
      <c r="F13" s="90"/>
      <c r="G13" s="170"/>
      <c r="H13" s="91"/>
      <c r="I13" s="90"/>
      <c r="J13" s="90"/>
      <c r="K13" s="177"/>
      <c r="L13" s="90"/>
      <c r="M13" s="170"/>
      <c r="N13" s="177"/>
      <c r="O13" s="90"/>
      <c r="P13" s="170"/>
      <c r="Q13" s="170"/>
      <c r="R13" s="71"/>
    </row>
    <row r="14" spans="1:19" ht="18" customHeight="1">
      <c r="A14" s="75" t="s">
        <v>280</v>
      </c>
      <c r="B14" s="56" t="s">
        <v>398</v>
      </c>
      <c r="C14" s="74" t="s">
        <v>340</v>
      </c>
      <c r="D14" s="47" t="s">
        <v>167</v>
      </c>
      <c r="E14" s="173">
        <v>0</v>
      </c>
      <c r="F14" s="35">
        <v>0</v>
      </c>
      <c r="G14" s="178">
        <v>0</v>
      </c>
      <c r="H14" s="123">
        <v>0</v>
      </c>
      <c r="I14" s="35">
        <v>7</v>
      </c>
      <c r="J14" s="201">
        <v>0</v>
      </c>
      <c r="K14" s="173">
        <v>0</v>
      </c>
      <c r="L14" s="35">
        <v>0</v>
      </c>
      <c r="M14" s="178">
        <v>0</v>
      </c>
      <c r="N14" s="173">
        <v>0</v>
      </c>
      <c r="O14" s="35">
        <v>0</v>
      </c>
      <c r="P14" s="178">
        <v>0</v>
      </c>
      <c r="Q14" s="206">
        <f t="shared" si="0"/>
        <v>7</v>
      </c>
      <c r="R14" s="71"/>
    </row>
    <row r="15" spans="1:19" ht="18" customHeight="1">
      <c r="A15" s="94" t="s">
        <v>289</v>
      </c>
      <c r="B15" s="114"/>
      <c r="C15" s="95"/>
      <c r="D15" s="95"/>
      <c r="E15" s="179"/>
      <c r="F15" s="95"/>
      <c r="G15" s="180"/>
      <c r="H15" s="96"/>
      <c r="I15" s="95"/>
      <c r="J15" s="95"/>
      <c r="K15" s="179"/>
      <c r="L15" s="95"/>
      <c r="M15" s="180"/>
      <c r="N15" s="179"/>
      <c r="O15" s="95"/>
      <c r="P15" s="180"/>
      <c r="Q15" s="206"/>
      <c r="R15" s="71"/>
    </row>
    <row r="16" spans="1:19" ht="18" customHeight="1">
      <c r="A16" s="30" t="s">
        <v>201</v>
      </c>
      <c r="B16" s="57" t="s">
        <v>398</v>
      </c>
      <c r="C16" s="75" t="s">
        <v>335</v>
      </c>
      <c r="D16" s="160" t="s">
        <v>167</v>
      </c>
      <c r="E16" s="171">
        <v>0</v>
      </c>
      <c r="F16" s="25">
        <v>0</v>
      </c>
      <c r="G16" s="172">
        <v>0</v>
      </c>
      <c r="H16" s="140"/>
      <c r="I16" s="25">
        <v>2231</v>
      </c>
      <c r="J16" s="160">
        <v>0</v>
      </c>
      <c r="K16" s="171">
        <v>0</v>
      </c>
      <c r="L16" s="25">
        <v>0</v>
      </c>
      <c r="M16" s="172">
        <v>0</v>
      </c>
      <c r="N16" s="171">
        <v>0</v>
      </c>
      <c r="O16" s="25">
        <v>0</v>
      </c>
      <c r="P16" s="172">
        <v>0</v>
      </c>
      <c r="Q16" s="206">
        <f t="shared" si="0"/>
        <v>2231</v>
      </c>
      <c r="R16" s="71"/>
    </row>
    <row r="17" spans="1:19" ht="18" customHeight="1">
      <c r="A17" s="137" t="s">
        <v>202</v>
      </c>
      <c r="B17" s="59" t="s">
        <v>410</v>
      </c>
      <c r="C17" s="75" t="s">
        <v>336</v>
      </c>
      <c r="D17" s="160" t="s">
        <v>167</v>
      </c>
      <c r="E17" s="171">
        <v>0</v>
      </c>
      <c r="F17" s="25">
        <v>46780.51</v>
      </c>
      <c r="G17" s="172">
        <v>0</v>
      </c>
      <c r="H17" s="140">
        <v>0</v>
      </c>
      <c r="I17" s="25">
        <v>3326.56</v>
      </c>
      <c r="J17" s="160">
        <v>0</v>
      </c>
      <c r="K17" s="171">
        <v>0</v>
      </c>
      <c r="L17" s="25">
        <v>0</v>
      </c>
      <c r="M17" s="172">
        <v>0</v>
      </c>
      <c r="N17" s="171">
        <v>0</v>
      </c>
      <c r="O17" s="25">
        <v>0</v>
      </c>
      <c r="P17" s="172">
        <v>0</v>
      </c>
      <c r="Q17" s="206">
        <f t="shared" si="0"/>
        <v>50107.07</v>
      </c>
      <c r="R17" s="71"/>
    </row>
    <row r="18" spans="1:19" ht="18" customHeight="1">
      <c r="A18" s="137" t="s">
        <v>203</v>
      </c>
      <c r="B18" s="57" t="s">
        <v>398</v>
      </c>
      <c r="C18" s="75" t="s">
        <v>335</v>
      </c>
      <c r="D18" s="160" t="s">
        <v>167</v>
      </c>
      <c r="E18" s="171">
        <v>0</v>
      </c>
      <c r="F18" s="25">
        <v>44936.03</v>
      </c>
      <c r="G18" s="172">
        <v>0</v>
      </c>
      <c r="H18" s="140">
        <v>0</v>
      </c>
      <c r="I18" s="25">
        <v>124752.49</v>
      </c>
      <c r="J18" s="160">
        <v>0</v>
      </c>
      <c r="K18" s="171">
        <v>0</v>
      </c>
      <c r="L18" s="25">
        <v>0</v>
      </c>
      <c r="M18" s="172">
        <v>0</v>
      </c>
      <c r="N18" s="171">
        <v>0</v>
      </c>
      <c r="O18" s="25">
        <v>0</v>
      </c>
      <c r="P18" s="172">
        <v>0</v>
      </c>
      <c r="Q18" s="206">
        <f t="shared" si="0"/>
        <v>169688.52000000002</v>
      </c>
      <c r="R18" s="71"/>
    </row>
    <row r="19" spans="1:19" ht="18" customHeight="1">
      <c r="A19" s="137" t="s">
        <v>204</v>
      </c>
      <c r="B19" s="59" t="s">
        <v>398</v>
      </c>
      <c r="C19" s="75" t="s">
        <v>337</v>
      </c>
      <c r="D19" s="160" t="s">
        <v>167</v>
      </c>
      <c r="E19" s="171">
        <v>0</v>
      </c>
      <c r="F19" s="25">
        <v>0</v>
      </c>
      <c r="G19" s="172">
        <v>0</v>
      </c>
      <c r="H19" s="140">
        <v>0</v>
      </c>
      <c r="I19" s="25">
        <v>17719.59</v>
      </c>
      <c r="J19" s="160">
        <v>0</v>
      </c>
      <c r="K19" s="171">
        <v>0</v>
      </c>
      <c r="L19" s="25">
        <v>0</v>
      </c>
      <c r="M19" s="172">
        <v>0</v>
      </c>
      <c r="N19" s="171">
        <v>0</v>
      </c>
      <c r="O19" s="25">
        <v>0</v>
      </c>
      <c r="P19" s="172">
        <v>0</v>
      </c>
      <c r="Q19" s="206">
        <f t="shared" si="0"/>
        <v>17719.59</v>
      </c>
      <c r="R19" s="71"/>
    </row>
    <row r="20" spans="1:19" ht="18" customHeight="1">
      <c r="A20" s="137" t="s">
        <v>205</v>
      </c>
      <c r="B20" s="59" t="s">
        <v>398</v>
      </c>
      <c r="C20" s="75" t="s">
        <v>338</v>
      </c>
      <c r="D20" s="160" t="s">
        <v>167</v>
      </c>
      <c r="E20" s="171">
        <v>0</v>
      </c>
      <c r="F20" s="25">
        <v>0</v>
      </c>
      <c r="G20" s="172">
        <v>0</v>
      </c>
      <c r="H20" s="140">
        <v>0</v>
      </c>
      <c r="I20" s="25">
        <v>177086.24</v>
      </c>
      <c r="J20" s="160">
        <v>0</v>
      </c>
      <c r="K20" s="171">
        <v>0</v>
      </c>
      <c r="L20" s="25">
        <v>0</v>
      </c>
      <c r="M20" s="172">
        <v>0</v>
      </c>
      <c r="N20" s="171">
        <v>0</v>
      </c>
      <c r="O20" s="25">
        <v>0</v>
      </c>
      <c r="P20" s="172">
        <v>0</v>
      </c>
      <c r="Q20" s="206">
        <f t="shared" si="0"/>
        <v>177086.24</v>
      </c>
      <c r="R20" s="71"/>
    </row>
    <row r="21" spans="1:19" ht="18" customHeight="1">
      <c r="A21" s="141" t="s">
        <v>279</v>
      </c>
      <c r="B21" s="58" t="s">
        <v>411</v>
      </c>
      <c r="C21" s="76" t="s">
        <v>339</v>
      </c>
      <c r="D21" s="160" t="s">
        <v>167</v>
      </c>
      <c r="E21" s="171">
        <v>0</v>
      </c>
      <c r="F21" s="25">
        <v>2316546.54</v>
      </c>
      <c r="G21" s="172">
        <v>0</v>
      </c>
      <c r="H21" s="140">
        <v>0</v>
      </c>
      <c r="I21" s="25">
        <v>2205308.0299999998</v>
      </c>
      <c r="J21" s="160">
        <v>0</v>
      </c>
      <c r="K21" s="171">
        <v>0</v>
      </c>
      <c r="L21" s="25">
        <v>0</v>
      </c>
      <c r="M21" s="172">
        <v>0</v>
      </c>
      <c r="N21" s="171">
        <v>0</v>
      </c>
      <c r="O21" s="25">
        <v>0</v>
      </c>
      <c r="P21" s="172">
        <v>0</v>
      </c>
      <c r="Q21" s="206">
        <f t="shared" si="0"/>
        <v>4521854.57</v>
      </c>
      <c r="R21" s="71"/>
      <c r="S21" s="54"/>
    </row>
    <row r="22" spans="1:19" ht="18" customHeight="1">
      <c r="A22" s="142" t="s">
        <v>436</v>
      </c>
      <c r="B22" s="138"/>
      <c r="C22" s="139"/>
      <c r="D22" s="52"/>
      <c r="E22" s="208"/>
      <c r="F22" s="98"/>
      <c r="G22" s="183"/>
      <c r="H22" s="208"/>
      <c r="I22" s="98"/>
      <c r="J22" s="183"/>
      <c r="K22" s="208"/>
      <c r="L22" s="98"/>
      <c r="M22" s="183"/>
      <c r="N22" s="208"/>
      <c r="O22" s="98"/>
      <c r="P22" s="183"/>
      <c r="Q22" s="206">
        <f t="shared" si="0"/>
        <v>0</v>
      </c>
      <c r="R22" s="71"/>
    </row>
    <row r="23" spans="1:19" ht="18" customHeight="1">
      <c r="A23" s="89" t="s">
        <v>307</v>
      </c>
      <c r="B23" s="112"/>
      <c r="C23" s="90"/>
      <c r="D23" s="113"/>
      <c r="E23" s="175"/>
      <c r="F23" s="113"/>
      <c r="G23" s="176"/>
      <c r="H23" s="113"/>
      <c r="I23" s="113"/>
      <c r="J23" s="113"/>
      <c r="K23" s="175"/>
      <c r="L23" s="113"/>
      <c r="M23" s="176"/>
      <c r="N23" s="175"/>
      <c r="O23" s="113"/>
      <c r="P23" s="176"/>
      <c r="Q23" s="170"/>
      <c r="R23" s="71"/>
    </row>
    <row r="24" spans="1:19" ht="18" customHeight="1">
      <c r="A24" s="34" t="s">
        <v>287</v>
      </c>
      <c r="B24" s="58" t="s">
        <v>412</v>
      </c>
      <c r="C24" s="32" t="s">
        <v>369</v>
      </c>
      <c r="D24" s="160" t="s">
        <v>293</v>
      </c>
      <c r="E24" s="182">
        <v>0</v>
      </c>
      <c r="F24" s="35">
        <v>80836.429999999993</v>
      </c>
      <c r="G24" s="178">
        <v>0</v>
      </c>
      <c r="H24" s="163">
        <v>0</v>
      </c>
      <c r="I24" s="35">
        <v>75871.98</v>
      </c>
      <c r="J24" s="201">
        <v>0</v>
      </c>
      <c r="K24" s="182">
        <v>0</v>
      </c>
      <c r="L24" s="36">
        <v>0</v>
      </c>
      <c r="M24" s="203">
        <v>0</v>
      </c>
      <c r="N24" s="182">
        <v>0</v>
      </c>
      <c r="O24" s="36">
        <v>0</v>
      </c>
      <c r="P24" s="178">
        <v>0</v>
      </c>
      <c r="Q24" s="207">
        <f t="shared" si="0"/>
        <v>156708.40999999997</v>
      </c>
      <c r="R24" s="71"/>
      <c r="S24" s="54"/>
    </row>
    <row r="25" spans="1:19" ht="18" customHeight="1">
      <c r="A25" s="89" t="s">
        <v>308</v>
      </c>
      <c r="B25" s="112"/>
      <c r="C25" s="90"/>
      <c r="D25" s="113"/>
      <c r="E25" s="175"/>
      <c r="F25" s="113"/>
      <c r="G25" s="176"/>
      <c r="H25" s="113"/>
      <c r="I25" s="113"/>
      <c r="J25" s="113"/>
      <c r="K25" s="175"/>
      <c r="L25" s="113"/>
      <c r="M25" s="176"/>
      <c r="N25" s="175"/>
      <c r="O25" s="113"/>
      <c r="P25" s="176"/>
      <c r="Q25" s="170"/>
      <c r="R25" s="71"/>
    </row>
    <row r="26" spans="1:19" ht="18" customHeight="1">
      <c r="A26" s="32" t="s">
        <v>313</v>
      </c>
      <c r="B26" s="59" t="s">
        <v>398</v>
      </c>
      <c r="C26" s="32" t="s">
        <v>317</v>
      </c>
      <c r="D26" s="161" t="s">
        <v>291</v>
      </c>
      <c r="E26" s="173">
        <v>0</v>
      </c>
      <c r="F26" s="35">
        <v>0</v>
      </c>
      <c r="G26" s="178">
        <v>0</v>
      </c>
      <c r="H26" s="123">
        <v>0</v>
      </c>
      <c r="I26" s="35">
        <v>0</v>
      </c>
      <c r="J26" s="201">
        <v>0</v>
      </c>
      <c r="K26" s="173">
        <v>0</v>
      </c>
      <c r="L26" s="35">
        <v>0</v>
      </c>
      <c r="M26" s="178">
        <v>0</v>
      </c>
      <c r="N26" s="173">
        <v>0</v>
      </c>
      <c r="O26" s="35">
        <v>0</v>
      </c>
      <c r="P26" s="178">
        <v>0</v>
      </c>
      <c r="Q26" s="206">
        <f t="shared" si="0"/>
        <v>0</v>
      </c>
      <c r="R26" s="71"/>
    </row>
    <row r="27" spans="1:19" ht="18" customHeight="1">
      <c r="A27" s="32" t="s">
        <v>281</v>
      </c>
      <c r="B27" s="59" t="s">
        <v>398</v>
      </c>
      <c r="C27" s="32"/>
      <c r="D27" s="161" t="s">
        <v>291</v>
      </c>
      <c r="E27" s="173">
        <v>0</v>
      </c>
      <c r="F27" s="35">
        <v>0</v>
      </c>
      <c r="G27" s="178">
        <v>0</v>
      </c>
      <c r="H27" s="123">
        <v>0</v>
      </c>
      <c r="I27" s="35">
        <v>0</v>
      </c>
      <c r="J27" s="201">
        <v>0</v>
      </c>
      <c r="K27" s="173">
        <v>0</v>
      </c>
      <c r="L27" s="35">
        <v>0</v>
      </c>
      <c r="M27" s="178">
        <v>0</v>
      </c>
      <c r="N27" s="173">
        <v>0</v>
      </c>
      <c r="O27" s="35">
        <v>0</v>
      </c>
      <c r="P27" s="178">
        <v>0</v>
      </c>
      <c r="Q27" s="206">
        <f t="shared" si="0"/>
        <v>0</v>
      </c>
      <c r="R27" s="71"/>
    </row>
    <row r="28" spans="1:19" ht="18" hidden="1" customHeight="1">
      <c r="A28" s="34" t="s">
        <v>405</v>
      </c>
      <c r="B28" s="59" t="s">
        <v>413</v>
      </c>
      <c r="C28" s="32" t="s">
        <v>406</v>
      </c>
      <c r="D28" s="161" t="s">
        <v>291</v>
      </c>
      <c r="E28" s="173">
        <v>0</v>
      </c>
      <c r="F28" s="35">
        <v>0</v>
      </c>
      <c r="G28" s="178">
        <v>0</v>
      </c>
      <c r="H28" s="123">
        <v>0</v>
      </c>
      <c r="I28" s="35">
        <v>0</v>
      </c>
      <c r="J28" s="201">
        <v>0</v>
      </c>
      <c r="K28" s="173">
        <v>0</v>
      </c>
      <c r="L28" s="35">
        <v>0</v>
      </c>
      <c r="M28" s="178">
        <v>0</v>
      </c>
      <c r="N28" s="173">
        <v>0</v>
      </c>
      <c r="O28" s="35">
        <v>0</v>
      </c>
      <c r="P28" s="178">
        <v>0</v>
      </c>
      <c r="Q28" s="206">
        <f t="shared" si="0"/>
        <v>0</v>
      </c>
      <c r="R28" s="71"/>
    </row>
    <row r="29" spans="1:19" ht="18" customHeight="1">
      <c r="A29" s="32" t="s">
        <v>151</v>
      </c>
      <c r="B29" s="59" t="s">
        <v>398</v>
      </c>
      <c r="C29" s="32" t="s">
        <v>317</v>
      </c>
      <c r="D29" s="161" t="s">
        <v>291</v>
      </c>
      <c r="E29" s="173">
        <v>0</v>
      </c>
      <c r="F29" s="35">
        <v>1051596</v>
      </c>
      <c r="G29" s="178">
        <v>0</v>
      </c>
      <c r="H29" s="123">
        <v>0</v>
      </c>
      <c r="I29" s="35">
        <v>0</v>
      </c>
      <c r="J29" s="201">
        <v>0</v>
      </c>
      <c r="K29" s="173">
        <v>0</v>
      </c>
      <c r="L29" s="35">
        <v>0</v>
      </c>
      <c r="M29" s="178">
        <v>0</v>
      </c>
      <c r="N29" s="173">
        <v>0</v>
      </c>
      <c r="O29" s="35">
        <v>0</v>
      </c>
      <c r="P29" s="178">
        <v>0</v>
      </c>
      <c r="Q29" s="206">
        <f t="shared" si="0"/>
        <v>1051596</v>
      </c>
      <c r="R29" s="71"/>
    </row>
    <row r="30" spans="1:19" ht="18" customHeight="1">
      <c r="A30" s="32" t="s">
        <v>155</v>
      </c>
      <c r="B30" s="59" t="s">
        <v>398</v>
      </c>
      <c r="C30" s="32" t="s">
        <v>317</v>
      </c>
      <c r="D30" s="161" t="s">
        <v>291</v>
      </c>
      <c r="E30" s="173">
        <v>0</v>
      </c>
      <c r="F30" s="35">
        <v>0</v>
      </c>
      <c r="G30" s="178">
        <v>0</v>
      </c>
      <c r="H30" s="123">
        <v>0</v>
      </c>
      <c r="I30" s="35">
        <v>80841</v>
      </c>
      <c r="J30" s="201">
        <v>0</v>
      </c>
      <c r="K30" s="173">
        <v>0</v>
      </c>
      <c r="L30" s="35">
        <v>0</v>
      </c>
      <c r="M30" s="178">
        <v>0</v>
      </c>
      <c r="N30" s="173">
        <v>0</v>
      </c>
      <c r="O30" s="35">
        <v>0</v>
      </c>
      <c r="P30" s="178">
        <v>0</v>
      </c>
      <c r="Q30" s="206">
        <f t="shared" si="0"/>
        <v>80841</v>
      </c>
      <c r="R30" s="71"/>
    </row>
    <row r="31" spans="1:19" ht="18" customHeight="1">
      <c r="A31" s="32" t="s">
        <v>282</v>
      </c>
      <c r="B31" s="59" t="s">
        <v>398</v>
      </c>
      <c r="C31" s="32"/>
      <c r="D31" s="161" t="s">
        <v>291</v>
      </c>
      <c r="E31" s="173">
        <v>0</v>
      </c>
      <c r="F31" s="35">
        <v>0</v>
      </c>
      <c r="G31" s="178">
        <v>0</v>
      </c>
      <c r="H31" s="123">
        <v>0</v>
      </c>
      <c r="I31" s="35">
        <v>0</v>
      </c>
      <c r="J31" s="201">
        <v>0</v>
      </c>
      <c r="K31" s="173">
        <v>0</v>
      </c>
      <c r="L31" s="35">
        <v>0</v>
      </c>
      <c r="M31" s="178">
        <v>0</v>
      </c>
      <c r="N31" s="173">
        <v>0</v>
      </c>
      <c r="O31" s="35">
        <v>0</v>
      </c>
      <c r="P31" s="178">
        <v>0</v>
      </c>
      <c r="Q31" s="206">
        <f t="shared" si="0"/>
        <v>0</v>
      </c>
      <c r="R31" s="71"/>
    </row>
    <row r="32" spans="1:19" ht="18" customHeight="1">
      <c r="A32" s="32" t="s">
        <v>283</v>
      </c>
      <c r="B32" s="59" t="s">
        <v>398</v>
      </c>
      <c r="C32" s="32" t="s">
        <v>317</v>
      </c>
      <c r="D32" s="161" t="s">
        <v>291</v>
      </c>
      <c r="E32" s="173">
        <v>0</v>
      </c>
      <c r="F32" s="35">
        <v>31763</v>
      </c>
      <c r="G32" s="178"/>
      <c r="H32" s="123">
        <v>0</v>
      </c>
      <c r="I32" s="35">
        <v>53776</v>
      </c>
      <c r="J32" s="201">
        <v>0</v>
      </c>
      <c r="K32" s="173">
        <v>0</v>
      </c>
      <c r="L32" s="35">
        <v>0</v>
      </c>
      <c r="M32" s="178">
        <v>0</v>
      </c>
      <c r="N32" s="173">
        <v>0</v>
      </c>
      <c r="O32" s="35">
        <v>0</v>
      </c>
      <c r="P32" s="178">
        <v>0</v>
      </c>
      <c r="Q32" s="206">
        <f t="shared" si="0"/>
        <v>85539</v>
      </c>
      <c r="R32" s="71"/>
    </row>
    <row r="33" spans="1:19" ht="18" customHeight="1">
      <c r="A33" s="32" t="s">
        <v>284</v>
      </c>
      <c r="B33" s="59" t="s">
        <v>398</v>
      </c>
      <c r="C33" s="32" t="s">
        <v>316</v>
      </c>
      <c r="D33" s="161" t="s">
        <v>168</v>
      </c>
      <c r="E33" s="173">
        <v>0</v>
      </c>
      <c r="F33" s="35">
        <v>6756.38</v>
      </c>
      <c r="G33" s="178">
        <v>0</v>
      </c>
      <c r="H33" s="123">
        <v>0</v>
      </c>
      <c r="I33" s="35">
        <v>0</v>
      </c>
      <c r="J33" s="201">
        <v>0</v>
      </c>
      <c r="K33" s="173">
        <v>0</v>
      </c>
      <c r="L33" s="35">
        <v>0</v>
      </c>
      <c r="M33" s="178">
        <v>0</v>
      </c>
      <c r="N33" s="173">
        <v>0</v>
      </c>
      <c r="O33" s="35">
        <v>0</v>
      </c>
      <c r="P33" s="178">
        <v>0</v>
      </c>
      <c r="Q33" s="206">
        <f t="shared" si="0"/>
        <v>6756.38</v>
      </c>
      <c r="R33" s="71"/>
    </row>
    <row r="34" spans="1:19" ht="18" customHeight="1">
      <c r="A34" s="143" t="s">
        <v>438</v>
      </c>
      <c r="B34" s="59" t="s">
        <v>398</v>
      </c>
      <c r="C34" s="144"/>
      <c r="D34" s="145" t="s">
        <v>291</v>
      </c>
      <c r="E34" s="173">
        <v>0</v>
      </c>
      <c r="F34" s="124">
        <v>0</v>
      </c>
      <c r="G34" s="172">
        <v>0</v>
      </c>
      <c r="H34" s="123">
        <v>0</v>
      </c>
      <c r="I34" s="124">
        <v>0</v>
      </c>
      <c r="J34" s="160">
        <v>0</v>
      </c>
      <c r="K34" s="173">
        <v>0</v>
      </c>
      <c r="L34" s="35">
        <v>0</v>
      </c>
      <c r="M34" s="178">
        <v>0</v>
      </c>
      <c r="N34" s="173">
        <v>0</v>
      </c>
      <c r="O34" s="35">
        <v>0</v>
      </c>
      <c r="P34" s="172">
        <v>0</v>
      </c>
      <c r="Q34" s="206">
        <f t="shared" si="0"/>
        <v>0</v>
      </c>
      <c r="R34" s="71"/>
      <c r="S34" s="54"/>
    </row>
    <row r="35" spans="1:19" ht="22.2" customHeight="1">
      <c r="A35" s="101" t="s">
        <v>309</v>
      </c>
      <c r="B35" s="115"/>
      <c r="C35" s="90"/>
      <c r="D35" s="113"/>
      <c r="E35" s="175"/>
      <c r="F35" s="113"/>
      <c r="G35" s="176"/>
      <c r="H35" s="113"/>
      <c r="I35" s="113"/>
      <c r="J35" s="113"/>
      <c r="K35" s="175"/>
      <c r="L35" s="113"/>
      <c r="M35" s="176"/>
      <c r="N35" s="175"/>
      <c r="O35" s="113"/>
      <c r="P35" s="176"/>
      <c r="Q35" s="170"/>
    </row>
    <row r="36" spans="1:19" ht="18" customHeight="1">
      <c r="A36" s="97" t="s">
        <v>176</v>
      </c>
      <c r="B36" s="116"/>
      <c r="C36" s="98"/>
      <c r="D36" s="98"/>
      <c r="E36" s="208"/>
      <c r="F36" s="98"/>
      <c r="G36" s="183"/>
      <c r="H36" s="208"/>
      <c r="I36" s="98"/>
      <c r="J36" s="183"/>
      <c r="K36" s="208"/>
      <c r="L36" s="98"/>
      <c r="M36" s="183"/>
      <c r="N36" s="208"/>
      <c r="O36" s="98"/>
      <c r="P36" s="183"/>
      <c r="Q36" s="206"/>
    </row>
    <row r="37" spans="1:19" ht="18" customHeight="1">
      <c r="A37" s="30" t="s">
        <v>206</v>
      </c>
      <c r="B37" s="57" t="s">
        <v>414</v>
      </c>
      <c r="C37" s="75" t="s">
        <v>407</v>
      </c>
      <c r="D37" s="160" t="s">
        <v>168</v>
      </c>
      <c r="E37" s="171">
        <v>0</v>
      </c>
      <c r="F37" s="25">
        <v>1764</v>
      </c>
      <c r="G37" s="172">
        <v>0</v>
      </c>
      <c r="H37" s="140">
        <v>0</v>
      </c>
      <c r="I37" s="25">
        <v>4104</v>
      </c>
      <c r="J37" s="160">
        <v>0</v>
      </c>
      <c r="K37" s="171">
        <v>0</v>
      </c>
      <c r="L37" s="25">
        <v>0</v>
      </c>
      <c r="M37" s="172">
        <v>0</v>
      </c>
      <c r="N37" s="171">
        <v>0</v>
      </c>
      <c r="O37" s="25">
        <v>0</v>
      </c>
      <c r="P37" s="172">
        <v>0</v>
      </c>
      <c r="Q37" s="206">
        <f t="shared" si="0"/>
        <v>5868</v>
      </c>
    </row>
    <row r="38" spans="1:19" ht="18" hidden="1" customHeight="1">
      <c r="A38" s="30" t="s">
        <v>207</v>
      </c>
      <c r="B38" s="57"/>
      <c r="C38" s="75"/>
      <c r="D38" s="160" t="s">
        <v>168</v>
      </c>
      <c r="E38" s="171">
        <v>0</v>
      </c>
      <c r="F38" s="25">
        <v>0</v>
      </c>
      <c r="G38" s="172">
        <v>0</v>
      </c>
      <c r="H38" s="140">
        <v>0</v>
      </c>
      <c r="I38" s="25">
        <v>0</v>
      </c>
      <c r="J38" s="160">
        <v>0</v>
      </c>
      <c r="K38" s="171">
        <v>0</v>
      </c>
      <c r="L38" s="25">
        <v>0</v>
      </c>
      <c r="M38" s="172">
        <v>0</v>
      </c>
      <c r="N38" s="171">
        <v>0</v>
      </c>
      <c r="O38" s="25">
        <v>0</v>
      </c>
      <c r="P38" s="172">
        <v>0</v>
      </c>
      <c r="Q38" s="206">
        <f t="shared" si="0"/>
        <v>0</v>
      </c>
    </row>
    <row r="39" spans="1:19" ht="18" customHeight="1">
      <c r="A39" s="30" t="s">
        <v>208</v>
      </c>
      <c r="B39" s="57" t="s">
        <v>415</v>
      </c>
      <c r="C39" s="75" t="s">
        <v>325</v>
      </c>
      <c r="D39" s="160" t="s">
        <v>168</v>
      </c>
      <c r="E39" s="171">
        <v>0</v>
      </c>
      <c r="F39" s="25">
        <v>2845</v>
      </c>
      <c r="G39" s="172">
        <v>0</v>
      </c>
      <c r="H39" s="140">
        <v>0</v>
      </c>
      <c r="I39" s="25">
        <v>27753</v>
      </c>
      <c r="J39" s="160">
        <v>0</v>
      </c>
      <c r="K39" s="171">
        <v>0</v>
      </c>
      <c r="L39" s="25">
        <v>0</v>
      </c>
      <c r="M39" s="172">
        <v>0</v>
      </c>
      <c r="N39" s="171">
        <v>0</v>
      </c>
      <c r="O39" s="25">
        <v>0</v>
      </c>
      <c r="P39" s="172">
        <v>0</v>
      </c>
      <c r="Q39" s="206">
        <f t="shared" si="0"/>
        <v>30598</v>
      </c>
    </row>
    <row r="40" spans="1:19" ht="18" customHeight="1">
      <c r="A40" s="31" t="s">
        <v>297</v>
      </c>
      <c r="B40" s="58" t="s">
        <v>416</v>
      </c>
      <c r="C40" s="75" t="s">
        <v>324</v>
      </c>
      <c r="D40" s="160" t="s">
        <v>168</v>
      </c>
      <c r="E40" s="171">
        <v>0</v>
      </c>
      <c r="F40" s="25">
        <v>0</v>
      </c>
      <c r="G40" s="172">
        <v>0</v>
      </c>
      <c r="H40" s="140">
        <v>0</v>
      </c>
      <c r="I40" s="25">
        <v>0</v>
      </c>
      <c r="J40" s="160">
        <v>0</v>
      </c>
      <c r="K40" s="171">
        <v>0</v>
      </c>
      <c r="L40" s="25">
        <v>0</v>
      </c>
      <c r="M40" s="172">
        <v>0</v>
      </c>
      <c r="N40" s="171">
        <v>0</v>
      </c>
      <c r="O40" s="25">
        <v>0</v>
      </c>
      <c r="P40" s="172">
        <v>0</v>
      </c>
      <c r="Q40" s="206">
        <f t="shared" si="0"/>
        <v>0</v>
      </c>
    </row>
    <row r="41" spans="1:19" ht="18" customHeight="1">
      <c r="A41" s="94" t="s">
        <v>177</v>
      </c>
      <c r="B41" s="114"/>
      <c r="C41" s="95"/>
      <c r="D41" s="95"/>
      <c r="E41" s="208"/>
      <c r="F41" s="98"/>
      <c r="G41" s="183"/>
      <c r="H41" s="208"/>
      <c r="I41" s="98"/>
      <c r="J41" s="183"/>
      <c r="K41" s="208"/>
      <c r="L41" s="98"/>
      <c r="M41" s="183"/>
      <c r="N41" s="208"/>
      <c r="O41" s="98"/>
      <c r="P41" s="183"/>
      <c r="Q41" s="206"/>
    </row>
    <row r="42" spans="1:19" ht="18" customHeight="1">
      <c r="A42" s="30" t="s">
        <v>209</v>
      </c>
      <c r="B42" s="57" t="s">
        <v>417</v>
      </c>
      <c r="C42" s="75" t="s">
        <v>408</v>
      </c>
      <c r="D42" s="160" t="s">
        <v>168</v>
      </c>
      <c r="E42" s="171">
        <v>0</v>
      </c>
      <c r="F42" s="25">
        <v>33628.980000000003</v>
      </c>
      <c r="G42" s="172">
        <v>0</v>
      </c>
      <c r="H42" s="140">
        <v>0</v>
      </c>
      <c r="I42" s="25">
        <v>84708.26</v>
      </c>
      <c r="J42" s="160">
        <v>0</v>
      </c>
      <c r="K42" s="171">
        <v>0</v>
      </c>
      <c r="L42" s="25">
        <v>0</v>
      </c>
      <c r="M42" s="172">
        <v>0</v>
      </c>
      <c r="N42" s="171">
        <v>0</v>
      </c>
      <c r="O42" s="25">
        <v>0</v>
      </c>
      <c r="P42" s="172">
        <v>0</v>
      </c>
      <c r="Q42" s="206">
        <f t="shared" si="0"/>
        <v>118337.23999999999</v>
      </c>
    </row>
    <row r="43" spans="1:19" ht="18" customHeight="1">
      <c r="A43" s="30" t="s">
        <v>210</v>
      </c>
      <c r="B43" s="57" t="s">
        <v>398</v>
      </c>
      <c r="C43" s="77" t="s">
        <v>329</v>
      </c>
      <c r="D43" s="160" t="s">
        <v>168</v>
      </c>
      <c r="E43" s="171">
        <v>0</v>
      </c>
      <c r="F43" s="25">
        <v>0</v>
      </c>
      <c r="G43" s="172">
        <v>0</v>
      </c>
      <c r="H43" s="140">
        <v>0</v>
      </c>
      <c r="I43" s="25">
        <v>0</v>
      </c>
      <c r="J43" s="160">
        <v>0</v>
      </c>
      <c r="K43" s="171">
        <v>0</v>
      </c>
      <c r="L43" s="25">
        <v>0</v>
      </c>
      <c r="M43" s="172">
        <v>0</v>
      </c>
      <c r="N43" s="171">
        <v>0</v>
      </c>
      <c r="O43" s="25">
        <v>0</v>
      </c>
      <c r="P43" s="172">
        <v>0</v>
      </c>
      <c r="Q43" s="206">
        <f t="shared" si="0"/>
        <v>0</v>
      </c>
    </row>
    <row r="44" spans="1:19" ht="18" customHeight="1">
      <c r="A44" s="30" t="s">
        <v>211</v>
      </c>
      <c r="B44" s="57" t="s">
        <v>398</v>
      </c>
      <c r="C44" s="75" t="s">
        <v>327</v>
      </c>
      <c r="D44" s="160" t="s">
        <v>168</v>
      </c>
      <c r="E44" s="171">
        <v>0</v>
      </c>
      <c r="F44" s="25">
        <v>31938</v>
      </c>
      <c r="G44" s="172">
        <v>0</v>
      </c>
      <c r="H44" s="140">
        <v>0</v>
      </c>
      <c r="I44" s="25">
        <v>75294</v>
      </c>
      <c r="J44" s="160">
        <v>0</v>
      </c>
      <c r="K44" s="171">
        <v>0</v>
      </c>
      <c r="L44" s="25">
        <v>0</v>
      </c>
      <c r="M44" s="172">
        <v>0</v>
      </c>
      <c r="N44" s="171">
        <v>0</v>
      </c>
      <c r="O44" s="25">
        <v>0</v>
      </c>
      <c r="P44" s="172">
        <v>0</v>
      </c>
      <c r="Q44" s="206">
        <f t="shared" si="0"/>
        <v>107232</v>
      </c>
    </row>
    <row r="45" spans="1:19" ht="15.6">
      <c r="A45" s="30" t="s">
        <v>439</v>
      </c>
      <c r="B45" s="57" t="s">
        <v>398</v>
      </c>
      <c r="C45" s="75" t="s">
        <v>328</v>
      </c>
      <c r="D45" s="160" t="s">
        <v>168</v>
      </c>
      <c r="E45" s="171">
        <v>0</v>
      </c>
      <c r="F45" s="25">
        <v>0</v>
      </c>
      <c r="G45" s="172">
        <v>0</v>
      </c>
      <c r="H45" s="140">
        <v>0</v>
      </c>
      <c r="I45" s="25">
        <v>0</v>
      </c>
      <c r="J45" s="160">
        <v>0</v>
      </c>
      <c r="K45" s="171">
        <v>0</v>
      </c>
      <c r="L45" s="25">
        <v>0</v>
      </c>
      <c r="M45" s="172">
        <v>0</v>
      </c>
      <c r="N45" s="171">
        <v>0</v>
      </c>
      <c r="O45" s="25">
        <v>0</v>
      </c>
      <c r="P45" s="172">
        <v>0</v>
      </c>
      <c r="Q45" s="206">
        <f t="shared" si="0"/>
        <v>0</v>
      </c>
    </row>
    <row r="46" spans="1:19" ht="15.6">
      <c r="A46" s="30" t="s">
        <v>212</v>
      </c>
      <c r="B46" s="57" t="s">
        <v>398</v>
      </c>
      <c r="C46" s="75"/>
      <c r="D46" s="160" t="s">
        <v>168</v>
      </c>
      <c r="E46" s="171"/>
      <c r="F46" s="25">
        <v>0</v>
      </c>
      <c r="G46" s="172">
        <v>39446</v>
      </c>
      <c r="H46" s="140">
        <v>0</v>
      </c>
      <c r="I46" s="25">
        <v>0</v>
      </c>
      <c r="J46" s="160">
        <v>33247</v>
      </c>
      <c r="K46" s="171">
        <v>0</v>
      </c>
      <c r="L46" s="25">
        <v>0</v>
      </c>
      <c r="M46" s="172">
        <v>0</v>
      </c>
      <c r="N46" s="171">
        <v>0</v>
      </c>
      <c r="O46" s="25">
        <v>0</v>
      </c>
      <c r="P46" s="172">
        <v>0</v>
      </c>
      <c r="Q46" s="206">
        <f t="shared" si="0"/>
        <v>72693</v>
      </c>
    </row>
    <row r="47" spans="1:19" ht="15.6">
      <c r="A47" s="30" t="s">
        <v>213</v>
      </c>
      <c r="B47" s="57" t="s">
        <v>418</v>
      </c>
      <c r="C47" s="75" t="s">
        <v>326</v>
      </c>
      <c r="D47" s="160" t="s">
        <v>168</v>
      </c>
      <c r="E47" s="171">
        <v>0</v>
      </c>
      <c r="F47" s="25">
        <v>0</v>
      </c>
      <c r="G47" s="172">
        <v>24521</v>
      </c>
      <c r="H47" s="140">
        <v>0</v>
      </c>
      <c r="I47" s="25">
        <v>0</v>
      </c>
      <c r="J47" s="160">
        <v>0</v>
      </c>
      <c r="K47" s="171">
        <v>0</v>
      </c>
      <c r="L47" s="25">
        <v>0</v>
      </c>
      <c r="M47" s="172">
        <v>0</v>
      </c>
      <c r="N47" s="171">
        <v>0</v>
      </c>
      <c r="O47" s="25">
        <v>0</v>
      </c>
      <c r="P47" s="172">
        <v>0</v>
      </c>
      <c r="Q47" s="206">
        <f t="shared" si="0"/>
        <v>24521</v>
      </c>
    </row>
    <row r="48" spans="1:19" ht="18" customHeight="1">
      <c r="A48" s="31" t="s">
        <v>300</v>
      </c>
      <c r="B48" s="58" t="s">
        <v>398</v>
      </c>
      <c r="C48" s="77" t="s">
        <v>321</v>
      </c>
      <c r="D48" s="160" t="s">
        <v>168</v>
      </c>
      <c r="E48" s="171">
        <v>0</v>
      </c>
      <c r="F48" s="25">
        <v>176.33</v>
      </c>
      <c r="G48" s="172">
        <v>0</v>
      </c>
      <c r="H48" s="140">
        <v>0</v>
      </c>
      <c r="I48" s="25">
        <v>0</v>
      </c>
      <c r="J48" s="160">
        <v>0</v>
      </c>
      <c r="K48" s="171">
        <v>0</v>
      </c>
      <c r="L48" s="25">
        <v>0</v>
      </c>
      <c r="M48" s="172">
        <v>0</v>
      </c>
      <c r="N48" s="171">
        <v>0</v>
      </c>
      <c r="O48" s="25">
        <v>0</v>
      </c>
      <c r="P48" s="172">
        <v>0</v>
      </c>
      <c r="Q48" s="206">
        <f t="shared" si="0"/>
        <v>176.33</v>
      </c>
    </row>
    <row r="49" spans="1:17" ht="18" customHeight="1">
      <c r="A49" s="33" t="s">
        <v>152</v>
      </c>
      <c r="B49" s="58" t="s">
        <v>398</v>
      </c>
      <c r="C49" s="78" t="s">
        <v>368</v>
      </c>
      <c r="D49" s="160" t="s">
        <v>293</v>
      </c>
      <c r="E49" s="184"/>
      <c r="F49" s="25">
        <v>951581.24</v>
      </c>
      <c r="G49" s="185">
        <v>145508.1</v>
      </c>
      <c r="H49" s="37"/>
      <c r="I49" s="25">
        <v>25435.75</v>
      </c>
      <c r="J49" s="37">
        <v>551386.91</v>
      </c>
      <c r="K49" s="171">
        <v>0</v>
      </c>
      <c r="L49" s="25">
        <v>0</v>
      </c>
      <c r="M49" s="172">
        <v>0</v>
      </c>
      <c r="N49" s="171">
        <v>0</v>
      </c>
      <c r="O49" s="25">
        <v>0</v>
      </c>
      <c r="P49" s="172">
        <v>0</v>
      </c>
      <c r="Q49" s="206">
        <f t="shared" si="0"/>
        <v>1673912</v>
      </c>
    </row>
    <row r="50" spans="1:17" ht="18" customHeight="1">
      <c r="A50" s="97" t="s">
        <v>178</v>
      </c>
      <c r="B50" s="116"/>
      <c r="C50" s="98"/>
      <c r="D50" s="98"/>
      <c r="E50" s="208"/>
      <c r="F50" s="98"/>
      <c r="G50" s="183"/>
      <c r="H50" s="208"/>
      <c r="I50" s="98"/>
      <c r="J50" s="183"/>
      <c r="K50" s="208"/>
      <c r="L50" s="98"/>
      <c r="M50" s="183"/>
      <c r="N50" s="208"/>
      <c r="O50" s="98"/>
      <c r="P50" s="183"/>
      <c r="Q50" s="206"/>
    </row>
    <row r="51" spans="1:17" ht="18" customHeight="1">
      <c r="A51" s="40" t="s">
        <v>214</v>
      </c>
      <c r="B51" s="60" t="s">
        <v>398</v>
      </c>
      <c r="C51" s="45" t="s">
        <v>341</v>
      </c>
      <c r="D51" s="160" t="s">
        <v>292</v>
      </c>
      <c r="E51" s="186">
        <v>0</v>
      </c>
      <c r="F51" s="25">
        <v>12031.49</v>
      </c>
      <c r="G51" s="172">
        <v>0</v>
      </c>
      <c r="H51" s="164">
        <v>0</v>
      </c>
      <c r="I51" s="25">
        <v>11713.48</v>
      </c>
      <c r="J51" s="160">
        <v>0</v>
      </c>
      <c r="K51" s="186">
        <v>0</v>
      </c>
      <c r="L51" s="26">
        <v>0</v>
      </c>
      <c r="M51" s="200">
        <v>0</v>
      </c>
      <c r="N51" s="186">
        <v>0</v>
      </c>
      <c r="O51" s="26">
        <v>0</v>
      </c>
      <c r="P51" s="172">
        <v>0</v>
      </c>
      <c r="Q51" s="206">
        <f t="shared" si="0"/>
        <v>23744.97</v>
      </c>
    </row>
    <row r="52" spans="1:17" ht="18" customHeight="1">
      <c r="A52" s="41" t="s">
        <v>384</v>
      </c>
      <c r="B52" s="60" t="s">
        <v>398</v>
      </c>
      <c r="C52" s="45" t="s">
        <v>342</v>
      </c>
      <c r="D52" s="160" t="s">
        <v>292</v>
      </c>
      <c r="E52" s="186">
        <v>0</v>
      </c>
      <c r="F52" s="25">
        <v>50</v>
      </c>
      <c r="G52" s="172">
        <v>0</v>
      </c>
      <c r="H52" s="164">
        <v>0</v>
      </c>
      <c r="I52" s="25">
        <v>0</v>
      </c>
      <c r="J52" s="160">
        <v>0</v>
      </c>
      <c r="K52" s="186">
        <v>0</v>
      </c>
      <c r="L52" s="26">
        <v>0</v>
      </c>
      <c r="M52" s="200">
        <v>0</v>
      </c>
      <c r="N52" s="186">
        <v>0</v>
      </c>
      <c r="O52" s="26">
        <v>0</v>
      </c>
      <c r="P52" s="172">
        <v>0</v>
      </c>
      <c r="Q52" s="206">
        <f t="shared" si="0"/>
        <v>50</v>
      </c>
    </row>
    <row r="53" spans="1:17" ht="18" customHeight="1">
      <c r="A53" s="40" t="s">
        <v>215</v>
      </c>
      <c r="B53" s="60" t="s">
        <v>398</v>
      </c>
      <c r="C53" s="45" t="s">
        <v>343</v>
      </c>
      <c r="D53" s="160" t="s">
        <v>292</v>
      </c>
      <c r="E53" s="186">
        <v>0</v>
      </c>
      <c r="F53" s="25">
        <v>6166.37</v>
      </c>
      <c r="G53" s="172">
        <v>0</v>
      </c>
      <c r="H53" s="164">
        <v>0</v>
      </c>
      <c r="I53" s="25">
        <v>6166.36</v>
      </c>
      <c r="J53" s="160">
        <v>0</v>
      </c>
      <c r="K53" s="186">
        <v>0</v>
      </c>
      <c r="L53" s="26">
        <v>0</v>
      </c>
      <c r="M53" s="200">
        <v>0</v>
      </c>
      <c r="N53" s="186">
        <v>0</v>
      </c>
      <c r="O53" s="26">
        <v>0</v>
      </c>
      <c r="P53" s="172">
        <v>0</v>
      </c>
      <c r="Q53" s="206">
        <f t="shared" si="0"/>
        <v>12332.73</v>
      </c>
    </row>
    <row r="54" spans="1:17" ht="18" hidden="1" customHeight="1">
      <c r="A54" s="40" t="s">
        <v>216</v>
      </c>
      <c r="B54" s="60" t="s">
        <v>419</v>
      </c>
      <c r="C54" s="45" t="s">
        <v>395</v>
      </c>
      <c r="D54" s="160" t="s">
        <v>292</v>
      </c>
      <c r="E54" s="186">
        <v>0</v>
      </c>
      <c r="F54" s="25">
        <v>0</v>
      </c>
      <c r="G54" s="172">
        <v>0</v>
      </c>
      <c r="H54" s="164">
        <v>0</v>
      </c>
      <c r="I54" s="25">
        <v>0</v>
      </c>
      <c r="J54" s="160">
        <v>0</v>
      </c>
      <c r="K54" s="186">
        <v>0</v>
      </c>
      <c r="L54" s="26">
        <v>0</v>
      </c>
      <c r="M54" s="200">
        <v>0</v>
      </c>
      <c r="N54" s="186">
        <v>0</v>
      </c>
      <c r="O54" s="26">
        <v>0</v>
      </c>
      <c r="P54" s="172">
        <v>0</v>
      </c>
      <c r="Q54" s="206">
        <f t="shared" si="0"/>
        <v>0</v>
      </c>
    </row>
    <row r="55" spans="1:17" ht="15.6">
      <c r="A55" s="40" t="s">
        <v>217</v>
      </c>
      <c r="B55" s="60" t="s">
        <v>398</v>
      </c>
      <c r="C55" s="45" t="s">
        <v>344</v>
      </c>
      <c r="D55" s="160" t="s">
        <v>292</v>
      </c>
      <c r="E55" s="186">
        <v>0</v>
      </c>
      <c r="F55" s="25">
        <v>0</v>
      </c>
      <c r="G55" s="172">
        <v>0</v>
      </c>
      <c r="H55" s="164">
        <v>0</v>
      </c>
      <c r="I55" s="25">
        <v>0</v>
      </c>
      <c r="J55" s="160">
        <v>0</v>
      </c>
      <c r="K55" s="186">
        <v>0</v>
      </c>
      <c r="L55" s="26">
        <v>0</v>
      </c>
      <c r="M55" s="200">
        <v>0</v>
      </c>
      <c r="N55" s="186">
        <v>0</v>
      </c>
      <c r="O55" s="26">
        <v>0</v>
      </c>
      <c r="P55" s="172">
        <v>0</v>
      </c>
      <c r="Q55" s="206">
        <f t="shared" si="0"/>
        <v>0</v>
      </c>
    </row>
    <row r="56" spans="1:17" ht="30" hidden="1" customHeight="1">
      <c r="A56" s="67" t="s">
        <v>218</v>
      </c>
      <c r="B56" s="60"/>
      <c r="C56" s="45"/>
      <c r="D56" s="160" t="s">
        <v>292</v>
      </c>
      <c r="E56" s="186">
        <v>0</v>
      </c>
      <c r="F56" s="25">
        <v>0</v>
      </c>
      <c r="G56" s="172">
        <v>0</v>
      </c>
      <c r="H56" s="164">
        <v>0</v>
      </c>
      <c r="I56" s="25">
        <v>0</v>
      </c>
      <c r="J56" s="160">
        <v>0</v>
      </c>
      <c r="K56" s="186">
        <v>0</v>
      </c>
      <c r="L56" s="26">
        <v>0</v>
      </c>
      <c r="M56" s="200">
        <v>0</v>
      </c>
      <c r="N56" s="186">
        <v>0</v>
      </c>
      <c r="O56" s="26">
        <v>0</v>
      </c>
      <c r="P56" s="172">
        <v>0</v>
      </c>
      <c r="Q56" s="206">
        <f t="shared" si="0"/>
        <v>0</v>
      </c>
    </row>
    <row r="57" spans="1:17" ht="30" hidden="1" customHeight="1">
      <c r="A57" s="67" t="s">
        <v>219</v>
      </c>
      <c r="B57" s="60"/>
      <c r="C57" s="45"/>
      <c r="D57" s="160" t="s">
        <v>292</v>
      </c>
      <c r="E57" s="186">
        <v>0</v>
      </c>
      <c r="F57" s="25">
        <v>0</v>
      </c>
      <c r="G57" s="172">
        <v>0</v>
      </c>
      <c r="H57" s="164">
        <v>0</v>
      </c>
      <c r="I57" s="25">
        <v>0</v>
      </c>
      <c r="J57" s="160">
        <v>0</v>
      </c>
      <c r="K57" s="186">
        <v>0</v>
      </c>
      <c r="L57" s="26">
        <v>0</v>
      </c>
      <c r="M57" s="200">
        <v>0</v>
      </c>
      <c r="N57" s="186">
        <v>0</v>
      </c>
      <c r="O57" s="26">
        <v>0</v>
      </c>
      <c r="P57" s="172">
        <v>0</v>
      </c>
      <c r="Q57" s="206">
        <f t="shared" si="0"/>
        <v>0</v>
      </c>
    </row>
    <row r="58" spans="1:17" ht="18" customHeight="1">
      <c r="A58" s="41" t="s">
        <v>318</v>
      </c>
      <c r="B58" s="60" t="s">
        <v>398</v>
      </c>
      <c r="C58" s="45" t="s">
        <v>346</v>
      </c>
      <c r="D58" s="160" t="s">
        <v>292</v>
      </c>
      <c r="E58" s="186">
        <v>0</v>
      </c>
      <c r="F58" s="25">
        <v>2925</v>
      </c>
      <c r="G58" s="172">
        <v>0</v>
      </c>
      <c r="H58" s="164">
        <v>0</v>
      </c>
      <c r="I58" s="25">
        <v>0</v>
      </c>
      <c r="J58" s="160">
        <v>0</v>
      </c>
      <c r="K58" s="186">
        <v>0</v>
      </c>
      <c r="L58" s="26">
        <v>0</v>
      </c>
      <c r="M58" s="200">
        <v>0</v>
      </c>
      <c r="N58" s="186">
        <v>0</v>
      </c>
      <c r="O58" s="26">
        <v>0</v>
      </c>
      <c r="P58" s="172">
        <v>0</v>
      </c>
      <c r="Q58" s="206">
        <f t="shared" si="0"/>
        <v>2925</v>
      </c>
    </row>
    <row r="59" spans="1:17" ht="18" customHeight="1">
      <c r="A59" s="41" t="s">
        <v>440</v>
      </c>
      <c r="B59" s="60" t="s">
        <v>398</v>
      </c>
      <c r="C59" s="45" t="s">
        <v>347</v>
      </c>
      <c r="D59" s="160" t="s">
        <v>292</v>
      </c>
      <c r="E59" s="186">
        <v>0</v>
      </c>
      <c r="F59" s="25">
        <v>0</v>
      </c>
      <c r="G59" s="172">
        <v>0</v>
      </c>
      <c r="H59" s="164">
        <v>0</v>
      </c>
      <c r="I59" s="25">
        <v>0</v>
      </c>
      <c r="J59" s="160">
        <v>0</v>
      </c>
      <c r="K59" s="186">
        <v>0</v>
      </c>
      <c r="L59" s="26">
        <v>0</v>
      </c>
      <c r="M59" s="200">
        <v>0</v>
      </c>
      <c r="N59" s="186">
        <v>0</v>
      </c>
      <c r="O59" s="26">
        <v>0</v>
      </c>
      <c r="P59" s="172">
        <v>0</v>
      </c>
      <c r="Q59" s="206">
        <f t="shared" si="0"/>
        <v>0</v>
      </c>
    </row>
    <row r="60" spans="1:17" ht="22.2" customHeight="1">
      <c r="A60" s="40" t="s">
        <v>220</v>
      </c>
      <c r="B60" s="60" t="s">
        <v>398</v>
      </c>
      <c r="C60" s="45" t="s">
        <v>347</v>
      </c>
      <c r="D60" s="160" t="s">
        <v>292</v>
      </c>
      <c r="E60" s="186">
        <v>0</v>
      </c>
      <c r="F60" s="25">
        <v>33422.61</v>
      </c>
      <c r="G60" s="172">
        <v>0</v>
      </c>
      <c r="H60" s="164">
        <v>0</v>
      </c>
      <c r="I60" s="25">
        <v>8643.5</v>
      </c>
      <c r="J60" s="160">
        <v>0</v>
      </c>
      <c r="K60" s="186">
        <v>0</v>
      </c>
      <c r="L60" s="26">
        <v>0</v>
      </c>
      <c r="M60" s="200">
        <v>0</v>
      </c>
      <c r="N60" s="186">
        <v>0</v>
      </c>
      <c r="O60" s="26">
        <v>0</v>
      </c>
      <c r="P60" s="172">
        <v>0</v>
      </c>
      <c r="Q60" s="206">
        <f t="shared" si="0"/>
        <v>42066.11</v>
      </c>
    </row>
    <row r="61" spans="1:17" ht="15.6">
      <c r="A61" s="40" t="s">
        <v>221</v>
      </c>
      <c r="B61" s="60" t="s">
        <v>398</v>
      </c>
      <c r="C61" s="45" t="s">
        <v>348</v>
      </c>
      <c r="D61" s="160" t="s">
        <v>292</v>
      </c>
      <c r="E61" s="186">
        <v>0</v>
      </c>
      <c r="F61" s="25">
        <v>0</v>
      </c>
      <c r="G61" s="172">
        <v>0</v>
      </c>
      <c r="H61" s="164">
        <v>0</v>
      </c>
      <c r="I61" s="25">
        <v>0</v>
      </c>
      <c r="J61" s="160">
        <v>0</v>
      </c>
      <c r="K61" s="186">
        <v>0</v>
      </c>
      <c r="L61" s="26">
        <v>0</v>
      </c>
      <c r="M61" s="200">
        <v>0</v>
      </c>
      <c r="N61" s="186">
        <v>0</v>
      </c>
      <c r="O61" s="26">
        <v>0</v>
      </c>
      <c r="P61" s="172">
        <v>0</v>
      </c>
      <c r="Q61" s="206">
        <f t="shared" si="0"/>
        <v>0</v>
      </c>
    </row>
    <row r="62" spans="1:17" ht="18" customHeight="1">
      <c r="A62" s="40" t="s">
        <v>222</v>
      </c>
      <c r="B62" s="60" t="s">
        <v>398</v>
      </c>
      <c r="C62" s="45" t="s">
        <v>349</v>
      </c>
      <c r="D62" s="160" t="s">
        <v>292</v>
      </c>
      <c r="E62" s="186">
        <v>0</v>
      </c>
      <c r="F62" s="25">
        <v>26972.17</v>
      </c>
      <c r="G62" s="172">
        <v>0</v>
      </c>
      <c r="H62" s="164">
        <v>0</v>
      </c>
      <c r="I62" s="25">
        <v>0</v>
      </c>
      <c r="J62" s="160">
        <v>0</v>
      </c>
      <c r="K62" s="186">
        <v>0</v>
      </c>
      <c r="L62" s="26">
        <v>0</v>
      </c>
      <c r="M62" s="200">
        <v>0</v>
      </c>
      <c r="N62" s="186">
        <v>0</v>
      </c>
      <c r="O62" s="26">
        <v>0</v>
      </c>
      <c r="P62" s="172">
        <v>0</v>
      </c>
      <c r="Q62" s="206">
        <f t="shared" si="0"/>
        <v>26972.17</v>
      </c>
    </row>
    <row r="63" spans="1:17" ht="18" customHeight="1">
      <c r="A63" s="40" t="s">
        <v>223</v>
      </c>
      <c r="B63" s="60" t="s">
        <v>398</v>
      </c>
      <c r="C63" s="86" t="s">
        <v>387</v>
      </c>
      <c r="D63" s="160" t="s">
        <v>292</v>
      </c>
      <c r="E63" s="186">
        <v>0</v>
      </c>
      <c r="F63" s="25">
        <v>5319.91</v>
      </c>
      <c r="G63" s="172">
        <v>0</v>
      </c>
      <c r="H63" s="164">
        <v>0</v>
      </c>
      <c r="I63" s="25">
        <v>0</v>
      </c>
      <c r="J63" s="160">
        <v>0</v>
      </c>
      <c r="K63" s="186">
        <v>0</v>
      </c>
      <c r="L63" s="26">
        <v>0</v>
      </c>
      <c r="M63" s="200">
        <v>0</v>
      </c>
      <c r="N63" s="186">
        <v>0</v>
      </c>
      <c r="O63" s="26">
        <v>0</v>
      </c>
      <c r="P63" s="172">
        <v>0</v>
      </c>
      <c r="Q63" s="206">
        <f t="shared" si="0"/>
        <v>5319.91</v>
      </c>
    </row>
    <row r="64" spans="1:17" ht="18" hidden="1" customHeight="1">
      <c r="A64" s="40" t="s">
        <v>224</v>
      </c>
      <c r="B64" s="68"/>
      <c r="C64" s="86"/>
      <c r="D64" s="160" t="s">
        <v>292</v>
      </c>
      <c r="E64" s="186">
        <v>0</v>
      </c>
      <c r="F64" s="25">
        <v>0</v>
      </c>
      <c r="G64" s="172">
        <v>0</v>
      </c>
      <c r="H64" s="164">
        <v>0</v>
      </c>
      <c r="I64" s="25">
        <v>0</v>
      </c>
      <c r="J64" s="160">
        <v>0</v>
      </c>
      <c r="K64" s="186">
        <v>0</v>
      </c>
      <c r="L64" s="26">
        <v>0</v>
      </c>
      <c r="M64" s="200">
        <v>0</v>
      </c>
      <c r="N64" s="186">
        <v>0</v>
      </c>
      <c r="O64" s="26">
        <v>0</v>
      </c>
      <c r="P64" s="172">
        <v>0</v>
      </c>
      <c r="Q64" s="206">
        <f t="shared" si="0"/>
        <v>0</v>
      </c>
    </row>
    <row r="65" spans="1:18" ht="18" hidden="1" customHeight="1">
      <c r="A65" s="40" t="s">
        <v>225</v>
      </c>
      <c r="B65" s="68"/>
      <c r="C65" s="86"/>
      <c r="D65" s="160" t="s">
        <v>292</v>
      </c>
      <c r="E65" s="186">
        <v>0</v>
      </c>
      <c r="F65" s="25">
        <v>0</v>
      </c>
      <c r="G65" s="172">
        <v>0</v>
      </c>
      <c r="H65" s="164">
        <v>0</v>
      </c>
      <c r="I65" s="25">
        <v>0</v>
      </c>
      <c r="J65" s="160">
        <v>0</v>
      </c>
      <c r="K65" s="186">
        <v>0</v>
      </c>
      <c r="L65" s="26">
        <v>0</v>
      </c>
      <c r="M65" s="200">
        <v>0</v>
      </c>
      <c r="N65" s="186">
        <v>0</v>
      </c>
      <c r="O65" s="26">
        <v>0</v>
      </c>
      <c r="P65" s="172">
        <v>0</v>
      </c>
      <c r="Q65" s="206">
        <f t="shared" si="0"/>
        <v>0</v>
      </c>
    </row>
    <row r="66" spans="1:18" ht="34.200000000000003" customHeight="1">
      <c r="A66" s="40" t="s">
        <v>226</v>
      </c>
      <c r="B66" s="60" t="s">
        <v>398</v>
      </c>
      <c r="C66" s="86"/>
      <c r="D66" s="160" t="s">
        <v>292</v>
      </c>
      <c r="E66" s="186">
        <v>0</v>
      </c>
      <c r="F66" s="25">
        <v>0</v>
      </c>
      <c r="G66" s="172">
        <v>0</v>
      </c>
      <c r="H66" s="164">
        <v>0</v>
      </c>
      <c r="I66" s="25">
        <v>0</v>
      </c>
      <c r="J66" s="160">
        <v>0</v>
      </c>
      <c r="K66" s="186">
        <v>0</v>
      </c>
      <c r="L66" s="26">
        <v>0</v>
      </c>
      <c r="M66" s="200">
        <v>0</v>
      </c>
      <c r="N66" s="186">
        <v>0</v>
      </c>
      <c r="O66" s="26">
        <v>0</v>
      </c>
      <c r="P66" s="172">
        <v>0</v>
      </c>
      <c r="Q66" s="206">
        <f t="shared" si="0"/>
        <v>0</v>
      </c>
    </row>
    <row r="67" spans="1:18" ht="18" customHeight="1">
      <c r="A67" s="40" t="s">
        <v>227</v>
      </c>
      <c r="B67" s="60" t="s">
        <v>398</v>
      </c>
      <c r="C67" s="86" t="s">
        <v>388</v>
      </c>
      <c r="D67" s="160" t="s">
        <v>292</v>
      </c>
      <c r="E67" s="186">
        <v>0</v>
      </c>
      <c r="F67" s="25">
        <v>8383.92</v>
      </c>
      <c r="G67" s="172">
        <v>0</v>
      </c>
      <c r="H67" s="164">
        <v>0</v>
      </c>
      <c r="I67" s="25">
        <v>8383.92</v>
      </c>
      <c r="J67" s="160">
        <v>0</v>
      </c>
      <c r="K67" s="186">
        <v>0</v>
      </c>
      <c r="L67" s="26">
        <v>0</v>
      </c>
      <c r="M67" s="200">
        <v>0</v>
      </c>
      <c r="N67" s="186">
        <v>0</v>
      </c>
      <c r="O67" s="26">
        <v>0</v>
      </c>
      <c r="P67" s="172">
        <v>0</v>
      </c>
      <c r="Q67" s="206">
        <f t="shared" si="0"/>
        <v>16767.84</v>
      </c>
    </row>
    <row r="68" spans="1:18" ht="18" customHeight="1">
      <c r="A68" s="40" t="s">
        <v>441</v>
      </c>
      <c r="B68" s="60" t="s">
        <v>398</v>
      </c>
      <c r="C68" s="86"/>
      <c r="D68" s="160" t="s">
        <v>292</v>
      </c>
      <c r="E68" s="186">
        <v>0</v>
      </c>
      <c r="F68" s="25">
        <v>0</v>
      </c>
      <c r="G68" s="172"/>
      <c r="H68" s="164">
        <v>0</v>
      </c>
      <c r="I68" s="25">
        <v>0</v>
      </c>
      <c r="J68" s="160"/>
      <c r="K68" s="186">
        <v>0</v>
      </c>
      <c r="L68" s="26">
        <v>0</v>
      </c>
      <c r="M68" s="200">
        <v>0</v>
      </c>
      <c r="N68" s="186">
        <v>0</v>
      </c>
      <c r="O68" s="26">
        <v>0</v>
      </c>
      <c r="P68" s="172"/>
      <c r="Q68" s="206">
        <f t="shared" si="0"/>
        <v>0</v>
      </c>
    </row>
    <row r="69" spans="1:18" ht="18" customHeight="1">
      <c r="A69" s="41" t="s">
        <v>162</v>
      </c>
      <c r="B69" s="57" t="s">
        <v>420</v>
      </c>
      <c r="C69" s="46" t="s">
        <v>396</v>
      </c>
      <c r="D69" s="160" t="s">
        <v>292</v>
      </c>
      <c r="E69" s="186">
        <v>0</v>
      </c>
      <c r="F69" s="25">
        <v>0</v>
      </c>
      <c r="G69" s="172">
        <v>0</v>
      </c>
      <c r="H69" s="164">
        <v>0</v>
      </c>
      <c r="I69" s="25">
        <v>0</v>
      </c>
      <c r="J69" s="160">
        <v>0</v>
      </c>
      <c r="K69" s="186">
        <v>0</v>
      </c>
      <c r="L69" s="26">
        <v>0</v>
      </c>
      <c r="M69" s="200">
        <v>0</v>
      </c>
      <c r="N69" s="186">
        <v>0</v>
      </c>
      <c r="O69" s="26">
        <v>0</v>
      </c>
      <c r="P69" s="172">
        <v>0</v>
      </c>
      <c r="Q69" s="206">
        <f t="shared" si="0"/>
        <v>0</v>
      </c>
    </row>
    <row r="70" spans="1:18" ht="18" hidden="1" customHeight="1">
      <c r="A70" s="41" t="s">
        <v>159</v>
      </c>
      <c r="B70" s="57" t="s">
        <v>421</v>
      </c>
      <c r="C70" s="46" t="s">
        <v>397</v>
      </c>
      <c r="D70" s="160" t="s">
        <v>292</v>
      </c>
      <c r="E70" s="186">
        <v>0</v>
      </c>
      <c r="F70" s="25">
        <v>0</v>
      </c>
      <c r="G70" s="172">
        <v>0</v>
      </c>
      <c r="H70" s="164">
        <v>0</v>
      </c>
      <c r="I70" s="25">
        <v>0</v>
      </c>
      <c r="J70" s="160">
        <v>0</v>
      </c>
      <c r="K70" s="186">
        <v>0</v>
      </c>
      <c r="L70" s="25">
        <v>0</v>
      </c>
      <c r="M70" s="172">
        <v>0</v>
      </c>
      <c r="N70" s="186">
        <v>0</v>
      </c>
      <c r="O70" s="25">
        <v>0</v>
      </c>
      <c r="P70" s="172">
        <v>0</v>
      </c>
      <c r="Q70" s="206">
        <f t="shared" si="0"/>
        <v>0</v>
      </c>
    </row>
    <row r="71" spans="1:18" ht="18" customHeight="1">
      <c r="A71" s="97" t="s">
        <v>179</v>
      </c>
      <c r="B71" s="116"/>
      <c r="C71" s="98"/>
      <c r="D71" s="98"/>
      <c r="E71" s="208"/>
      <c r="F71" s="98"/>
      <c r="G71" s="183"/>
      <c r="H71" s="208"/>
      <c r="I71" s="98"/>
      <c r="J71" s="183"/>
      <c r="K71" s="208"/>
      <c r="L71" s="98"/>
      <c r="M71" s="183"/>
      <c r="N71" s="208"/>
      <c r="O71" s="98"/>
      <c r="P71" s="183"/>
      <c r="Q71" s="206"/>
    </row>
    <row r="72" spans="1:18" ht="18" customHeight="1">
      <c r="A72" s="42" t="s">
        <v>153</v>
      </c>
      <c r="B72" s="62" t="s">
        <v>398</v>
      </c>
      <c r="C72" s="79" t="s">
        <v>367</v>
      </c>
      <c r="D72" s="160" t="s">
        <v>293</v>
      </c>
      <c r="E72" s="171">
        <v>0</v>
      </c>
      <c r="F72" s="25">
        <v>41235.15</v>
      </c>
      <c r="G72" s="172">
        <v>0</v>
      </c>
      <c r="H72" s="140">
        <v>0</v>
      </c>
      <c r="I72" s="25">
        <v>4476.22</v>
      </c>
      <c r="J72" s="160">
        <v>0</v>
      </c>
      <c r="K72" s="171">
        <v>0</v>
      </c>
      <c r="L72" s="25">
        <v>0</v>
      </c>
      <c r="M72" s="172">
        <v>0</v>
      </c>
      <c r="N72" s="171">
        <v>0</v>
      </c>
      <c r="O72" s="25">
        <v>0</v>
      </c>
      <c r="P72" s="172">
        <v>0</v>
      </c>
      <c r="Q72" s="206">
        <f t="shared" si="0"/>
        <v>45711.37</v>
      </c>
    </row>
    <row r="73" spans="1:18" ht="18" customHeight="1">
      <c r="A73" s="99" t="s">
        <v>296</v>
      </c>
      <c r="B73" s="117"/>
      <c r="C73" s="100"/>
      <c r="D73" s="100"/>
      <c r="E73" s="208"/>
      <c r="F73" s="98"/>
      <c r="G73" s="183"/>
      <c r="H73" s="208"/>
      <c r="I73" s="98"/>
      <c r="J73" s="183"/>
      <c r="K73" s="208"/>
      <c r="L73" s="98"/>
      <c r="M73" s="183"/>
      <c r="N73" s="208"/>
      <c r="O73" s="98"/>
      <c r="P73" s="183"/>
      <c r="Q73" s="206"/>
      <c r="R73" s="80"/>
    </row>
    <row r="74" spans="1:18" ht="18" hidden="1" customHeight="1">
      <c r="A74" s="30" t="s">
        <v>228</v>
      </c>
      <c r="B74" s="57"/>
      <c r="C74" s="75"/>
      <c r="D74" s="160" t="s">
        <v>164</v>
      </c>
      <c r="E74" s="171"/>
      <c r="F74" s="25"/>
      <c r="G74" s="172"/>
      <c r="H74" s="140"/>
      <c r="I74" s="25"/>
      <c r="J74" s="160"/>
      <c r="K74" s="171"/>
      <c r="L74" s="25"/>
      <c r="M74" s="172"/>
      <c r="N74" s="171"/>
      <c r="O74" s="25"/>
      <c r="P74" s="172"/>
      <c r="Q74" s="206">
        <f t="shared" ref="Q74:Q101" si="1">SUM(E74:P74)</f>
        <v>0</v>
      </c>
    </row>
    <row r="75" spans="1:18" ht="18" customHeight="1">
      <c r="A75" s="30" t="s">
        <v>229</v>
      </c>
      <c r="B75" s="62" t="s">
        <v>398</v>
      </c>
      <c r="C75" s="75" t="s">
        <v>366</v>
      </c>
      <c r="D75" s="160" t="s">
        <v>293</v>
      </c>
      <c r="E75" s="171">
        <v>0</v>
      </c>
      <c r="F75" s="25">
        <v>51758.06</v>
      </c>
      <c r="G75" s="172">
        <v>0</v>
      </c>
      <c r="H75" s="140">
        <v>0</v>
      </c>
      <c r="I75" s="25">
        <v>80050.789999999994</v>
      </c>
      <c r="J75" s="160">
        <v>0</v>
      </c>
      <c r="K75" s="171">
        <v>0</v>
      </c>
      <c r="L75" s="25">
        <v>0</v>
      </c>
      <c r="M75" s="172">
        <v>0</v>
      </c>
      <c r="N75" s="171">
        <v>0</v>
      </c>
      <c r="O75" s="25">
        <v>0</v>
      </c>
      <c r="P75" s="172">
        <v>0</v>
      </c>
      <c r="Q75" s="206">
        <f t="shared" si="1"/>
        <v>131808.84999999998</v>
      </c>
    </row>
    <row r="76" spans="1:18" ht="26.7" customHeight="1">
      <c r="A76" s="30" t="s">
        <v>230</v>
      </c>
      <c r="B76" s="62" t="s">
        <v>398</v>
      </c>
      <c r="C76" s="75" t="s">
        <v>366</v>
      </c>
      <c r="D76" s="160" t="s">
        <v>293</v>
      </c>
      <c r="E76" s="171">
        <v>0</v>
      </c>
      <c r="F76" s="25">
        <v>290565.40999999997</v>
      </c>
      <c r="G76" s="172">
        <v>0</v>
      </c>
      <c r="H76" s="140">
        <v>0</v>
      </c>
      <c r="I76" s="25">
        <v>52625.45</v>
      </c>
      <c r="J76" s="160">
        <v>0</v>
      </c>
      <c r="K76" s="171">
        <v>0</v>
      </c>
      <c r="L76" s="25">
        <v>0</v>
      </c>
      <c r="M76" s="172">
        <v>0</v>
      </c>
      <c r="N76" s="171">
        <v>0</v>
      </c>
      <c r="O76" s="25">
        <v>0</v>
      </c>
      <c r="P76" s="172">
        <v>0</v>
      </c>
      <c r="Q76" s="206">
        <f t="shared" si="1"/>
        <v>343190.86</v>
      </c>
    </row>
    <row r="77" spans="1:18" ht="30" hidden="1">
      <c r="A77" s="30" t="s">
        <v>231</v>
      </c>
      <c r="B77" s="57"/>
      <c r="C77" s="75"/>
      <c r="D77" s="160" t="s">
        <v>164</v>
      </c>
      <c r="E77" s="171"/>
      <c r="F77" s="25"/>
      <c r="G77" s="172"/>
      <c r="H77" s="140"/>
      <c r="I77" s="25"/>
      <c r="J77" s="160"/>
      <c r="K77" s="171"/>
      <c r="L77" s="25"/>
      <c r="M77" s="172"/>
      <c r="N77" s="171"/>
      <c r="O77" s="25"/>
      <c r="P77" s="172"/>
      <c r="Q77" s="206">
        <f t="shared" si="1"/>
        <v>0</v>
      </c>
    </row>
    <row r="78" spans="1:18" ht="15.6">
      <c r="A78" s="105" t="s">
        <v>290</v>
      </c>
      <c r="B78" s="118"/>
      <c r="C78" s="106"/>
      <c r="D78" s="106"/>
      <c r="E78" s="208"/>
      <c r="F78" s="98"/>
      <c r="G78" s="183"/>
      <c r="H78" s="208"/>
      <c r="I78" s="98"/>
      <c r="J78" s="183"/>
      <c r="K78" s="208"/>
      <c r="L78" s="98"/>
      <c r="M78" s="183"/>
      <c r="N78" s="208"/>
      <c r="O78" s="98"/>
      <c r="P78" s="183"/>
      <c r="Q78" s="206"/>
    </row>
    <row r="79" spans="1:18" ht="15.6">
      <c r="A79" s="43" t="s">
        <v>442</v>
      </c>
      <c r="B79" s="62" t="s">
        <v>398</v>
      </c>
      <c r="C79" s="106"/>
      <c r="D79" s="160" t="s">
        <v>293</v>
      </c>
      <c r="E79" s="187">
        <v>22198.85</v>
      </c>
      <c r="F79" s="25">
        <v>22258.12</v>
      </c>
      <c r="G79" s="188">
        <v>22258.12</v>
      </c>
      <c r="H79" s="147">
        <v>0</v>
      </c>
      <c r="I79" s="25">
        <v>47389.82</v>
      </c>
      <c r="J79" s="146">
        <v>0</v>
      </c>
      <c r="K79" s="171">
        <v>0</v>
      </c>
      <c r="L79" s="25">
        <v>0</v>
      </c>
      <c r="M79" s="172">
        <v>0</v>
      </c>
      <c r="N79" s="171">
        <v>0</v>
      </c>
      <c r="O79" s="25">
        <v>0</v>
      </c>
      <c r="P79" s="172">
        <v>0</v>
      </c>
      <c r="Q79" s="206">
        <f t="shared" si="1"/>
        <v>114104.91</v>
      </c>
    </row>
    <row r="80" spans="1:18" ht="18" customHeight="1">
      <c r="A80" s="43" t="s">
        <v>443</v>
      </c>
      <c r="B80" s="62" t="s">
        <v>398</v>
      </c>
      <c r="C80" s="81" t="s">
        <v>356</v>
      </c>
      <c r="D80" s="160" t="s">
        <v>293</v>
      </c>
      <c r="E80" s="171">
        <v>73547.11</v>
      </c>
      <c r="F80" s="25">
        <v>2758.83</v>
      </c>
      <c r="G80" s="172">
        <v>0</v>
      </c>
      <c r="H80" s="140">
        <v>88237.95</v>
      </c>
      <c r="I80" s="25">
        <v>5226.7700000000004</v>
      </c>
      <c r="J80" s="202">
        <v>0</v>
      </c>
      <c r="K80" s="171">
        <v>0</v>
      </c>
      <c r="L80" s="25">
        <v>0</v>
      </c>
      <c r="M80" s="172">
        <v>0</v>
      </c>
      <c r="N80" s="171">
        <v>0</v>
      </c>
      <c r="O80" s="25">
        <v>0</v>
      </c>
      <c r="P80" s="172">
        <v>0</v>
      </c>
      <c r="Q80" s="206">
        <f t="shared" si="1"/>
        <v>169770.66</v>
      </c>
    </row>
    <row r="81" spans="1:19" ht="22.2" customHeight="1">
      <c r="A81" s="43" t="s">
        <v>180</v>
      </c>
      <c r="B81" s="62" t="s">
        <v>404</v>
      </c>
      <c r="C81" s="81" t="s">
        <v>357</v>
      </c>
      <c r="D81" s="160" t="s">
        <v>293</v>
      </c>
      <c r="E81" s="171">
        <v>0</v>
      </c>
      <c r="F81" s="25">
        <v>0</v>
      </c>
      <c r="G81" s="172">
        <v>0</v>
      </c>
      <c r="H81" s="140">
        <v>0</v>
      </c>
      <c r="I81" s="25">
        <v>0</v>
      </c>
      <c r="J81" s="160">
        <v>0</v>
      </c>
      <c r="K81" s="171">
        <v>0</v>
      </c>
      <c r="L81" s="25">
        <v>0</v>
      </c>
      <c r="M81" s="172">
        <v>0</v>
      </c>
      <c r="N81" s="171">
        <v>0</v>
      </c>
      <c r="O81" s="25">
        <v>0</v>
      </c>
      <c r="P81" s="172">
        <v>0</v>
      </c>
      <c r="Q81" s="206">
        <f t="shared" si="1"/>
        <v>0</v>
      </c>
    </row>
    <row r="82" spans="1:19" ht="22.2" customHeight="1">
      <c r="A82" s="43" t="s">
        <v>444</v>
      </c>
      <c r="B82" s="62" t="s">
        <v>398</v>
      </c>
      <c r="C82" s="81"/>
      <c r="D82" s="160" t="s">
        <v>293</v>
      </c>
      <c r="E82" s="171">
        <v>0</v>
      </c>
      <c r="F82" s="25">
        <v>1164.03</v>
      </c>
      <c r="G82" s="172">
        <v>0</v>
      </c>
      <c r="H82" s="140">
        <v>0</v>
      </c>
      <c r="I82" s="25">
        <v>0</v>
      </c>
      <c r="J82" s="160">
        <v>0</v>
      </c>
      <c r="K82" s="171">
        <v>0</v>
      </c>
      <c r="L82" s="25">
        <v>0</v>
      </c>
      <c r="M82" s="172">
        <v>0</v>
      </c>
      <c r="N82" s="171">
        <v>0</v>
      </c>
      <c r="O82" s="25">
        <v>0</v>
      </c>
      <c r="P82" s="172">
        <v>0</v>
      </c>
      <c r="Q82" s="206">
        <f t="shared" si="1"/>
        <v>1164.03</v>
      </c>
    </row>
    <row r="83" spans="1:19" ht="22.2" customHeight="1">
      <c r="A83" s="42" t="s">
        <v>156</v>
      </c>
      <c r="B83" s="62" t="s">
        <v>398</v>
      </c>
      <c r="C83" s="79" t="s">
        <v>358</v>
      </c>
      <c r="D83" s="160" t="s">
        <v>293</v>
      </c>
      <c r="E83" s="171">
        <v>0</v>
      </c>
      <c r="F83" s="25">
        <v>0</v>
      </c>
      <c r="G83" s="172">
        <v>0</v>
      </c>
      <c r="H83" s="140">
        <v>0</v>
      </c>
      <c r="I83" s="25">
        <v>0</v>
      </c>
      <c r="J83" s="160">
        <v>0</v>
      </c>
      <c r="K83" s="171">
        <v>0</v>
      </c>
      <c r="L83" s="25">
        <v>0</v>
      </c>
      <c r="M83" s="172">
        <v>0</v>
      </c>
      <c r="N83" s="171">
        <v>0</v>
      </c>
      <c r="O83" s="25">
        <v>0</v>
      </c>
      <c r="P83" s="172">
        <v>0</v>
      </c>
      <c r="Q83" s="206">
        <f t="shared" si="1"/>
        <v>0</v>
      </c>
    </row>
    <row r="84" spans="1:19" ht="22.2" customHeight="1">
      <c r="A84" s="42" t="s">
        <v>445</v>
      </c>
      <c r="B84" s="62" t="s">
        <v>398</v>
      </c>
      <c r="C84" s="79"/>
      <c r="D84" s="160" t="s">
        <v>293</v>
      </c>
      <c r="E84" s="171">
        <v>0</v>
      </c>
      <c r="F84" s="25">
        <v>188420.27</v>
      </c>
      <c r="G84" s="172">
        <v>0</v>
      </c>
      <c r="H84" s="140">
        <v>0</v>
      </c>
      <c r="I84" s="25">
        <v>121107.27</v>
      </c>
      <c r="J84" s="160">
        <v>0</v>
      </c>
      <c r="K84" s="171">
        <v>0</v>
      </c>
      <c r="L84" s="25">
        <v>0</v>
      </c>
      <c r="M84" s="172">
        <v>0</v>
      </c>
      <c r="N84" s="171">
        <v>0</v>
      </c>
      <c r="O84" s="25">
        <v>0</v>
      </c>
      <c r="P84" s="172">
        <v>0</v>
      </c>
      <c r="Q84" s="206">
        <f t="shared" si="1"/>
        <v>309527.53999999998</v>
      </c>
    </row>
    <row r="85" spans="1:19" ht="18" customHeight="1">
      <c r="A85" s="42" t="s">
        <v>394</v>
      </c>
      <c r="B85" s="62" t="s">
        <v>422</v>
      </c>
      <c r="C85" s="81" t="s">
        <v>334</v>
      </c>
      <c r="D85" s="160" t="s">
        <v>165</v>
      </c>
      <c r="E85" s="171">
        <v>0</v>
      </c>
      <c r="F85" s="25">
        <v>110158.93</v>
      </c>
      <c r="G85" s="172">
        <v>0</v>
      </c>
      <c r="H85" s="140">
        <v>0</v>
      </c>
      <c r="I85" s="25">
        <v>333418.28999999998</v>
      </c>
      <c r="J85" s="160">
        <v>0</v>
      </c>
      <c r="K85" s="171">
        <v>0</v>
      </c>
      <c r="L85" s="25">
        <v>0</v>
      </c>
      <c r="M85" s="172">
        <v>0</v>
      </c>
      <c r="N85" s="171">
        <v>0</v>
      </c>
      <c r="O85" s="25">
        <v>0</v>
      </c>
      <c r="P85" s="172">
        <v>0</v>
      </c>
      <c r="Q85" s="206">
        <f t="shared" si="1"/>
        <v>443577.22</v>
      </c>
    </row>
    <row r="86" spans="1:19" ht="18" customHeight="1">
      <c r="A86" s="43" t="s">
        <v>181</v>
      </c>
      <c r="B86" s="62" t="s">
        <v>398</v>
      </c>
      <c r="C86" s="81" t="s">
        <v>359</v>
      </c>
      <c r="D86" s="160" t="s">
        <v>293</v>
      </c>
      <c r="E86" s="171">
        <v>0</v>
      </c>
      <c r="F86" s="25">
        <v>12074.27</v>
      </c>
      <c r="G86" s="172">
        <v>0</v>
      </c>
      <c r="H86" s="140">
        <v>0</v>
      </c>
      <c r="I86" s="25">
        <v>0</v>
      </c>
      <c r="J86" s="160">
        <v>0</v>
      </c>
      <c r="K86" s="171">
        <v>0</v>
      </c>
      <c r="L86" s="25">
        <v>0</v>
      </c>
      <c r="M86" s="172">
        <v>0</v>
      </c>
      <c r="N86" s="171">
        <v>0</v>
      </c>
      <c r="O86" s="25">
        <v>0</v>
      </c>
      <c r="P86" s="172">
        <v>0</v>
      </c>
      <c r="Q86" s="206">
        <f t="shared" si="1"/>
        <v>12074.27</v>
      </c>
    </row>
    <row r="87" spans="1:19" ht="30" hidden="1">
      <c r="A87" s="43" t="s">
        <v>154</v>
      </c>
      <c r="B87" s="62" t="s">
        <v>398</v>
      </c>
      <c r="C87" s="81"/>
      <c r="D87" s="160" t="s">
        <v>164</v>
      </c>
      <c r="E87" s="171"/>
      <c r="F87" s="25">
        <v>0</v>
      </c>
      <c r="G87" s="172"/>
      <c r="H87" s="140"/>
      <c r="I87" s="25">
        <v>0</v>
      </c>
      <c r="J87" s="160"/>
      <c r="K87" s="171">
        <v>0</v>
      </c>
      <c r="L87" s="25">
        <v>0</v>
      </c>
      <c r="M87" s="172">
        <v>0</v>
      </c>
      <c r="N87" s="171">
        <v>0</v>
      </c>
      <c r="O87" s="25">
        <v>0</v>
      </c>
      <c r="P87" s="172">
        <v>0</v>
      </c>
      <c r="Q87" s="206">
        <f t="shared" si="1"/>
        <v>0</v>
      </c>
    </row>
    <row r="88" spans="1:19" ht="30">
      <c r="A88" s="43" t="s">
        <v>182</v>
      </c>
      <c r="B88" s="62" t="s">
        <v>398</v>
      </c>
      <c r="C88" s="81"/>
      <c r="D88" s="160" t="s">
        <v>164</v>
      </c>
      <c r="E88" s="171">
        <v>0</v>
      </c>
      <c r="F88" s="25">
        <v>0</v>
      </c>
      <c r="G88" s="172">
        <v>0</v>
      </c>
      <c r="H88" s="140">
        <v>0</v>
      </c>
      <c r="I88" s="25">
        <v>0</v>
      </c>
      <c r="J88" s="160">
        <v>0</v>
      </c>
      <c r="K88" s="171">
        <v>0</v>
      </c>
      <c r="L88" s="25">
        <v>0</v>
      </c>
      <c r="M88" s="172">
        <v>0</v>
      </c>
      <c r="N88" s="171">
        <v>0</v>
      </c>
      <c r="O88" s="25">
        <v>0</v>
      </c>
      <c r="P88" s="172">
        <v>0</v>
      </c>
      <c r="Q88" s="206">
        <f t="shared" si="1"/>
        <v>0</v>
      </c>
    </row>
    <row r="89" spans="1:19" ht="30">
      <c r="A89" s="42" t="s">
        <v>446</v>
      </c>
      <c r="B89" s="62" t="s">
        <v>398</v>
      </c>
      <c r="C89" s="79"/>
      <c r="D89" s="160" t="s">
        <v>164</v>
      </c>
      <c r="E89" s="171">
        <v>0</v>
      </c>
      <c r="F89" s="25">
        <v>0</v>
      </c>
      <c r="G89" s="172">
        <v>0</v>
      </c>
      <c r="H89" s="140">
        <v>0</v>
      </c>
      <c r="I89" s="25">
        <v>0</v>
      </c>
      <c r="J89" s="160">
        <v>0</v>
      </c>
      <c r="K89" s="171">
        <v>0</v>
      </c>
      <c r="L89" s="25">
        <v>0</v>
      </c>
      <c r="M89" s="172">
        <v>0</v>
      </c>
      <c r="N89" s="171">
        <v>0</v>
      </c>
      <c r="O89" s="25">
        <v>0</v>
      </c>
      <c r="P89" s="172">
        <v>0</v>
      </c>
      <c r="Q89" s="206">
        <f t="shared" si="1"/>
        <v>0</v>
      </c>
    </row>
    <row r="90" spans="1:19" ht="18" customHeight="1">
      <c r="A90" s="43" t="s">
        <v>183</v>
      </c>
      <c r="B90" s="62" t="s">
        <v>398</v>
      </c>
      <c r="C90" s="81" t="s">
        <v>360</v>
      </c>
      <c r="D90" s="160" t="s">
        <v>293</v>
      </c>
      <c r="E90" s="171">
        <v>0</v>
      </c>
      <c r="F90" s="25">
        <v>7553.82</v>
      </c>
      <c r="G90" s="172">
        <v>0</v>
      </c>
      <c r="H90" s="140">
        <v>0</v>
      </c>
      <c r="I90" s="25">
        <v>26628.75</v>
      </c>
      <c r="J90" s="160">
        <v>0</v>
      </c>
      <c r="K90" s="171">
        <v>0</v>
      </c>
      <c r="L90" s="25">
        <v>0</v>
      </c>
      <c r="M90" s="172">
        <v>0</v>
      </c>
      <c r="N90" s="171">
        <v>0</v>
      </c>
      <c r="O90" s="25">
        <v>0</v>
      </c>
      <c r="P90" s="172">
        <v>0</v>
      </c>
      <c r="Q90" s="206">
        <f t="shared" si="1"/>
        <v>34182.57</v>
      </c>
    </row>
    <row r="91" spans="1:19" ht="18" customHeight="1">
      <c r="A91" s="43" t="s">
        <v>184</v>
      </c>
      <c r="B91" s="62" t="s">
        <v>423</v>
      </c>
      <c r="C91" s="81" t="s">
        <v>361</v>
      </c>
      <c r="D91" s="160" t="s">
        <v>293</v>
      </c>
      <c r="E91" s="171">
        <v>0</v>
      </c>
      <c r="F91" s="25">
        <v>0</v>
      </c>
      <c r="G91" s="172">
        <v>0</v>
      </c>
      <c r="H91" s="140">
        <v>0</v>
      </c>
      <c r="I91" s="25">
        <v>3610</v>
      </c>
      <c r="J91" s="160">
        <v>0</v>
      </c>
      <c r="K91" s="171">
        <v>0</v>
      </c>
      <c r="L91" s="25">
        <v>0</v>
      </c>
      <c r="M91" s="172">
        <v>0</v>
      </c>
      <c r="N91" s="171">
        <v>0</v>
      </c>
      <c r="O91" s="25">
        <v>0</v>
      </c>
      <c r="P91" s="172">
        <v>0</v>
      </c>
      <c r="Q91" s="206">
        <f t="shared" si="1"/>
        <v>3610</v>
      </c>
    </row>
    <row r="92" spans="1:19" ht="18" customHeight="1">
      <c r="A92" s="43" t="s">
        <v>185</v>
      </c>
      <c r="B92" s="62" t="s">
        <v>398</v>
      </c>
      <c r="C92" s="81" t="s">
        <v>362</v>
      </c>
      <c r="D92" s="160" t="s">
        <v>293</v>
      </c>
      <c r="E92" s="171">
        <v>0</v>
      </c>
      <c r="F92" s="25">
        <v>12093.41</v>
      </c>
      <c r="G92" s="172">
        <v>0</v>
      </c>
      <c r="H92" s="140">
        <v>0</v>
      </c>
      <c r="I92" s="25">
        <v>0</v>
      </c>
      <c r="J92" s="160">
        <v>0</v>
      </c>
      <c r="K92" s="171">
        <v>0</v>
      </c>
      <c r="L92" s="25">
        <v>0</v>
      </c>
      <c r="M92" s="172">
        <v>0</v>
      </c>
      <c r="N92" s="171">
        <v>0</v>
      </c>
      <c r="O92" s="25">
        <v>0</v>
      </c>
      <c r="P92" s="172">
        <v>0</v>
      </c>
      <c r="Q92" s="206">
        <f t="shared" si="1"/>
        <v>12093.41</v>
      </c>
    </row>
    <row r="93" spans="1:19" ht="18" customHeight="1">
      <c r="A93" s="43" t="s">
        <v>186</v>
      </c>
      <c r="B93" s="62" t="s">
        <v>398</v>
      </c>
      <c r="C93" s="81" t="s">
        <v>363</v>
      </c>
      <c r="D93" s="160" t="s">
        <v>293</v>
      </c>
      <c r="E93" s="171">
        <v>0</v>
      </c>
      <c r="F93" s="25">
        <v>4669.7700000000004</v>
      </c>
      <c r="G93" s="172">
        <v>1167.43</v>
      </c>
      <c r="H93" s="140">
        <v>0</v>
      </c>
      <c r="I93" s="25">
        <v>6380.06</v>
      </c>
      <c r="J93" s="160">
        <v>1283.9100000000001</v>
      </c>
      <c r="K93" s="171">
        <v>0</v>
      </c>
      <c r="L93" s="25">
        <v>0</v>
      </c>
      <c r="M93" s="172">
        <v>0</v>
      </c>
      <c r="N93" s="171">
        <v>0</v>
      </c>
      <c r="O93" s="25">
        <v>0</v>
      </c>
      <c r="P93" s="172">
        <v>0</v>
      </c>
      <c r="Q93" s="206">
        <f t="shared" si="1"/>
        <v>13501.170000000002</v>
      </c>
    </row>
    <row r="94" spans="1:19" ht="18" customHeight="1">
      <c r="A94" s="43" t="s">
        <v>187</v>
      </c>
      <c r="B94" s="62" t="s">
        <v>398</v>
      </c>
      <c r="C94" s="81" t="s">
        <v>364</v>
      </c>
      <c r="D94" s="160" t="s">
        <v>293</v>
      </c>
      <c r="E94" s="171">
        <v>0</v>
      </c>
      <c r="F94" s="25">
        <v>0</v>
      </c>
      <c r="G94" s="172">
        <v>0</v>
      </c>
      <c r="H94" s="140">
        <v>0</v>
      </c>
      <c r="I94" s="25">
        <v>25</v>
      </c>
      <c r="J94" s="160">
        <v>0</v>
      </c>
      <c r="K94" s="171">
        <v>0</v>
      </c>
      <c r="L94" s="25">
        <v>0</v>
      </c>
      <c r="M94" s="172">
        <v>0</v>
      </c>
      <c r="N94" s="171">
        <v>0</v>
      </c>
      <c r="O94" s="25">
        <v>0</v>
      </c>
      <c r="P94" s="172">
        <v>0</v>
      </c>
      <c r="Q94" s="206">
        <f t="shared" si="1"/>
        <v>25</v>
      </c>
    </row>
    <row r="95" spans="1:19" ht="18" customHeight="1">
      <c r="A95" s="43" t="s">
        <v>188</v>
      </c>
      <c r="B95" s="62" t="s">
        <v>398</v>
      </c>
      <c r="C95" s="81" t="s">
        <v>365</v>
      </c>
      <c r="D95" s="160" t="s">
        <v>293</v>
      </c>
      <c r="E95" s="171">
        <v>0</v>
      </c>
      <c r="F95" s="25">
        <v>774.69</v>
      </c>
      <c r="G95" s="172">
        <v>0</v>
      </c>
      <c r="H95" s="140">
        <v>0</v>
      </c>
      <c r="I95" s="25">
        <v>0</v>
      </c>
      <c r="J95" s="160">
        <v>0</v>
      </c>
      <c r="K95" s="171">
        <v>0</v>
      </c>
      <c r="L95" s="25">
        <v>0</v>
      </c>
      <c r="M95" s="172">
        <v>0</v>
      </c>
      <c r="N95" s="171">
        <v>0</v>
      </c>
      <c r="O95" s="25">
        <v>0</v>
      </c>
      <c r="P95" s="172">
        <v>0</v>
      </c>
      <c r="Q95" s="206">
        <f t="shared" si="1"/>
        <v>774.69</v>
      </c>
    </row>
    <row r="96" spans="1:19" ht="18" customHeight="1">
      <c r="A96" s="89" t="s">
        <v>189</v>
      </c>
      <c r="B96" s="112"/>
      <c r="C96" s="90"/>
      <c r="D96" s="113"/>
      <c r="E96" s="175"/>
      <c r="F96" s="113"/>
      <c r="G96" s="176"/>
      <c r="H96" s="113"/>
      <c r="I96" s="113"/>
      <c r="J96" s="113"/>
      <c r="K96" s="175"/>
      <c r="L96" s="113"/>
      <c r="M96" s="176"/>
      <c r="N96" s="175"/>
      <c r="O96" s="113"/>
      <c r="P96" s="176"/>
      <c r="Q96" s="170"/>
      <c r="S96" s="213"/>
    </row>
    <row r="97" spans="1:20" ht="15.6">
      <c r="A97" s="148" t="s">
        <v>298</v>
      </c>
      <c r="B97" s="62" t="s">
        <v>424</v>
      </c>
      <c r="C97" s="82" t="s">
        <v>330</v>
      </c>
      <c r="D97" s="162" t="s">
        <v>170</v>
      </c>
      <c r="E97" s="189">
        <v>0</v>
      </c>
      <c r="F97" s="43">
        <v>0</v>
      </c>
      <c r="G97" s="190">
        <v>0</v>
      </c>
      <c r="H97" s="165">
        <v>0</v>
      </c>
      <c r="I97" s="43">
        <v>0</v>
      </c>
      <c r="J97" s="160">
        <v>0</v>
      </c>
      <c r="K97" s="189">
        <v>0</v>
      </c>
      <c r="L97" s="43">
        <v>0</v>
      </c>
      <c r="M97" s="190">
        <v>0</v>
      </c>
      <c r="N97" s="189">
        <v>0</v>
      </c>
      <c r="O97" s="43">
        <v>0</v>
      </c>
      <c r="P97" s="172">
        <v>0</v>
      </c>
      <c r="Q97" s="206">
        <f t="shared" si="1"/>
        <v>0</v>
      </c>
    </row>
    <row r="98" spans="1:20" ht="15" customHeight="1">
      <c r="A98" s="40" t="s">
        <v>232</v>
      </c>
      <c r="B98" s="62" t="s">
        <v>345</v>
      </c>
      <c r="C98" s="81" t="s">
        <v>389</v>
      </c>
      <c r="D98" s="48" t="s">
        <v>170</v>
      </c>
      <c r="E98" s="189">
        <v>0</v>
      </c>
      <c r="F98" s="43">
        <v>0</v>
      </c>
      <c r="G98" s="190">
        <v>0</v>
      </c>
      <c r="H98" s="165">
        <v>0</v>
      </c>
      <c r="I98" s="43">
        <v>0</v>
      </c>
      <c r="J98" s="160">
        <v>0</v>
      </c>
      <c r="K98" s="189">
        <v>0</v>
      </c>
      <c r="L98" s="43">
        <v>0</v>
      </c>
      <c r="M98" s="190">
        <v>0</v>
      </c>
      <c r="N98" s="189">
        <v>0</v>
      </c>
      <c r="O98" s="43">
        <v>0</v>
      </c>
      <c r="P98" s="172">
        <v>0</v>
      </c>
      <c r="Q98" s="207">
        <f t="shared" si="1"/>
        <v>0</v>
      </c>
    </row>
    <row r="99" spans="1:20" ht="18" customHeight="1">
      <c r="A99" s="89" t="s">
        <v>190</v>
      </c>
      <c r="B99" s="112"/>
      <c r="C99" s="90"/>
      <c r="D99" s="113"/>
      <c r="E99" s="175"/>
      <c r="F99" s="113"/>
      <c r="G99" s="176"/>
      <c r="H99" s="113"/>
      <c r="I99" s="113"/>
      <c r="J99" s="113"/>
      <c r="K99" s="175"/>
      <c r="L99" s="113"/>
      <c r="M99" s="176"/>
      <c r="N99" s="175"/>
      <c r="O99" s="113"/>
      <c r="P99" s="176"/>
      <c r="Q99" s="170"/>
    </row>
    <row r="100" spans="1:20" ht="18" customHeight="1">
      <c r="A100" s="45" t="s">
        <v>403</v>
      </c>
      <c r="B100" s="110" t="s">
        <v>460</v>
      </c>
      <c r="C100" s="82" t="s">
        <v>330</v>
      </c>
      <c r="D100" s="162" t="s">
        <v>459</v>
      </c>
      <c r="E100" s="171">
        <v>0</v>
      </c>
      <c r="F100" s="25">
        <v>0</v>
      </c>
      <c r="G100" s="172">
        <v>0</v>
      </c>
      <c r="H100" s="140">
        <v>0</v>
      </c>
      <c r="I100" s="25">
        <v>5200145</v>
      </c>
      <c r="J100" s="172">
        <v>0</v>
      </c>
      <c r="K100" s="171">
        <v>0</v>
      </c>
      <c r="L100" s="25">
        <v>0</v>
      </c>
      <c r="M100" s="172">
        <v>0</v>
      </c>
      <c r="N100" s="171">
        <v>0</v>
      </c>
      <c r="O100" s="25">
        <v>0</v>
      </c>
      <c r="P100" s="172">
        <v>0</v>
      </c>
      <c r="Q100" s="207">
        <f t="shared" si="1"/>
        <v>5200145</v>
      </c>
    </row>
    <row r="101" spans="1:20" ht="18" customHeight="1" thickBot="1">
      <c r="A101" s="45" t="s">
        <v>403</v>
      </c>
      <c r="B101" s="62" t="s">
        <v>398</v>
      </c>
      <c r="C101" s="82"/>
      <c r="D101" s="162" t="s">
        <v>295</v>
      </c>
      <c r="E101" s="191">
        <v>0</v>
      </c>
      <c r="F101" s="192">
        <v>0</v>
      </c>
      <c r="G101" s="193">
        <v>0</v>
      </c>
      <c r="H101" s="140">
        <v>0</v>
      </c>
      <c r="I101" s="204">
        <v>0</v>
      </c>
      <c r="J101" s="205">
        <v>0</v>
      </c>
      <c r="K101" s="191">
        <v>0</v>
      </c>
      <c r="L101" s="199">
        <v>0</v>
      </c>
      <c r="M101" s="193">
        <v>0</v>
      </c>
      <c r="N101" s="191">
        <v>0</v>
      </c>
      <c r="O101" s="199">
        <v>0</v>
      </c>
      <c r="P101" s="193">
        <v>0</v>
      </c>
      <c r="Q101" s="206">
        <f t="shared" si="1"/>
        <v>0</v>
      </c>
      <c r="T101" s="54">
        <f>SUM(I9:I101)</f>
        <v>9241841.4600000009</v>
      </c>
    </row>
    <row r="102" spans="1:20" ht="18" hidden="1" customHeight="1">
      <c r="A102" s="102" t="s">
        <v>178</v>
      </c>
      <c r="B102" s="62"/>
      <c r="C102" s="103"/>
      <c r="D102" s="62"/>
      <c r="E102" s="166"/>
      <c r="F102" s="167"/>
      <c r="G102" s="167"/>
      <c r="H102" s="104"/>
      <c r="I102" s="167"/>
      <c r="J102" s="167"/>
      <c r="K102" s="166"/>
      <c r="L102" s="167"/>
      <c r="M102" s="167"/>
      <c r="N102" s="166"/>
      <c r="O102" s="167"/>
      <c r="P102" s="167"/>
      <c r="Q102" s="157"/>
    </row>
    <row r="103" spans="1:20" ht="18" hidden="1" customHeight="1">
      <c r="A103" s="40" t="s">
        <v>233</v>
      </c>
      <c r="B103" s="63"/>
      <c r="C103" s="82"/>
      <c r="D103" s="25" t="s">
        <v>292</v>
      </c>
      <c r="E103" s="25">
        <v>0</v>
      </c>
      <c r="F103" s="25"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  <c r="M103" s="25">
        <v>0</v>
      </c>
      <c r="N103" s="25">
        <v>0</v>
      </c>
      <c r="O103" s="25">
        <v>0</v>
      </c>
      <c r="P103" s="25">
        <v>0</v>
      </c>
      <c r="Q103" s="156"/>
    </row>
    <row r="104" spans="1:20" ht="15" customHeight="1" thickBot="1">
      <c r="A104" s="27"/>
      <c r="B104" s="64"/>
      <c r="C104" s="27"/>
      <c r="D104" s="49"/>
      <c r="E104" s="38"/>
      <c r="F104" s="38"/>
      <c r="G104" s="51"/>
      <c r="H104" s="38"/>
      <c r="I104" s="38"/>
      <c r="J104" s="51"/>
      <c r="K104" s="38"/>
      <c r="L104" s="38"/>
      <c r="M104" s="51"/>
      <c r="N104" s="38"/>
      <c r="O104" s="38"/>
      <c r="P104" s="51"/>
      <c r="S104" s="215">
        <f>SUM(Q8:Q101)</f>
        <v>16367635.009999998</v>
      </c>
    </row>
    <row r="105" spans="1:20" ht="40.950000000000003" customHeight="1">
      <c r="A105" s="85" t="s">
        <v>390</v>
      </c>
      <c r="B105" s="85" t="s">
        <v>285</v>
      </c>
      <c r="C105" s="85" t="s">
        <v>285</v>
      </c>
      <c r="D105" s="168" t="s">
        <v>275</v>
      </c>
      <c r="E105" s="194" t="s">
        <v>393</v>
      </c>
      <c r="F105" s="195" t="s">
        <v>174</v>
      </c>
      <c r="G105" s="196" t="s">
        <v>175</v>
      </c>
      <c r="H105" s="194" t="s">
        <v>393</v>
      </c>
      <c r="I105" s="195" t="s">
        <v>174</v>
      </c>
      <c r="J105" s="196" t="s">
        <v>175</v>
      </c>
      <c r="K105" s="194" t="s">
        <v>393</v>
      </c>
      <c r="L105" s="195" t="s">
        <v>174</v>
      </c>
      <c r="M105" s="196" t="s">
        <v>175</v>
      </c>
      <c r="N105" s="194" t="s">
        <v>393</v>
      </c>
      <c r="O105" s="195" t="s">
        <v>174</v>
      </c>
      <c r="P105" s="196" t="s">
        <v>175</v>
      </c>
      <c r="Q105" s="154"/>
    </row>
    <row r="106" spans="1:20" ht="18.45" customHeight="1">
      <c r="A106" s="89" t="s">
        <v>191</v>
      </c>
      <c r="B106" s="112"/>
      <c r="C106" s="90"/>
      <c r="D106" s="113"/>
      <c r="E106" s="175"/>
      <c r="F106" s="113"/>
      <c r="G106" s="176"/>
      <c r="H106" s="175"/>
      <c r="I106" s="113"/>
      <c r="J106" s="176"/>
      <c r="K106" s="175"/>
      <c r="L106" s="113"/>
      <c r="M106" s="176"/>
      <c r="N106" s="175"/>
      <c r="O106" s="113"/>
      <c r="P106" s="176"/>
      <c r="Q106" s="176"/>
    </row>
    <row r="107" spans="1:20" ht="16.95" customHeight="1">
      <c r="A107" s="97" t="s">
        <v>179</v>
      </c>
      <c r="B107" s="116"/>
      <c r="C107" s="98"/>
      <c r="D107" s="98"/>
      <c r="E107" s="208"/>
      <c r="F107" s="98"/>
      <c r="G107" s="183"/>
      <c r="H107" s="208"/>
      <c r="I107" s="209"/>
      <c r="J107" s="210"/>
      <c r="K107" s="208"/>
      <c r="L107" s="209"/>
      <c r="M107" s="210"/>
      <c r="N107" s="208"/>
      <c r="O107" s="209"/>
      <c r="P107" s="210"/>
      <c r="Q107" s="206"/>
      <c r="R107" s="27"/>
    </row>
    <row r="108" spans="1:20" ht="18" customHeight="1">
      <c r="A108" s="40" t="s">
        <v>234</v>
      </c>
      <c r="B108" s="60" t="s">
        <v>398</v>
      </c>
      <c r="C108" s="77" t="s">
        <v>375</v>
      </c>
      <c r="D108" s="160" t="s">
        <v>293</v>
      </c>
      <c r="E108" s="171">
        <v>0</v>
      </c>
      <c r="F108" s="25">
        <v>0</v>
      </c>
      <c r="G108" s="172">
        <v>94757.2</v>
      </c>
      <c r="H108" s="171">
        <v>0</v>
      </c>
      <c r="I108" s="25">
        <v>0</v>
      </c>
      <c r="J108" s="172">
        <v>14636.05</v>
      </c>
      <c r="K108" s="171">
        <v>0</v>
      </c>
      <c r="L108" s="25">
        <v>0</v>
      </c>
      <c r="M108" s="172">
        <v>0</v>
      </c>
      <c r="N108" s="171">
        <v>0</v>
      </c>
      <c r="O108" s="25">
        <v>0</v>
      </c>
      <c r="P108" s="172">
        <v>0</v>
      </c>
      <c r="Q108" s="206">
        <f t="shared" ref="Q108:Q169" si="2">SUM(E108:P108)</f>
        <v>109393.25</v>
      </c>
      <c r="R108" s="159"/>
    </row>
    <row r="109" spans="1:20" ht="18" customHeight="1">
      <c r="A109" s="40" t="s">
        <v>235</v>
      </c>
      <c r="B109" s="60" t="s">
        <v>398</v>
      </c>
      <c r="C109" s="77" t="s">
        <v>376</v>
      </c>
      <c r="D109" s="160" t="s">
        <v>293</v>
      </c>
      <c r="E109" s="171">
        <v>0</v>
      </c>
      <c r="F109" s="25">
        <v>0</v>
      </c>
      <c r="G109" s="172">
        <v>23500</v>
      </c>
      <c r="H109" s="171">
        <v>0</v>
      </c>
      <c r="I109" s="25">
        <v>0</v>
      </c>
      <c r="J109" s="172">
        <v>0</v>
      </c>
      <c r="K109" s="171">
        <v>0</v>
      </c>
      <c r="L109" s="25">
        <v>0</v>
      </c>
      <c r="M109" s="172">
        <v>0</v>
      </c>
      <c r="N109" s="171">
        <v>0</v>
      </c>
      <c r="O109" s="25">
        <v>0</v>
      </c>
      <c r="P109" s="172">
        <v>0</v>
      </c>
      <c r="Q109" s="206">
        <f t="shared" si="2"/>
        <v>23500</v>
      </c>
      <c r="R109" s="159"/>
    </row>
    <row r="110" spans="1:20" ht="18" customHeight="1">
      <c r="A110" s="44" t="s">
        <v>157</v>
      </c>
      <c r="B110" s="65" t="s">
        <v>425</v>
      </c>
      <c r="C110" s="83" t="s">
        <v>377</v>
      </c>
      <c r="D110" s="160" t="s">
        <v>293</v>
      </c>
      <c r="E110" s="171">
        <v>0</v>
      </c>
      <c r="F110" s="25">
        <v>0</v>
      </c>
      <c r="G110" s="181">
        <v>0</v>
      </c>
      <c r="H110" s="171">
        <v>0</v>
      </c>
      <c r="I110" s="25">
        <v>0</v>
      </c>
      <c r="J110" s="181">
        <v>6025</v>
      </c>
      <c r="K110" s="171">
        <v>0</v>
      </c>
      <c r="L110" s="25">
        <v>0</v>
      </c>
      <c r="M110" s="172">
        <v>0</v>
      </c>
      <c r="N110" s="171">
        <v>0</v>
      </c>
      <c r="O110" s="25">
        <v>0</v>
      </c>
      <c r="P110" s="172">
        <v>0</v>
      </c>
      <c r="Q110" s="206">
        <f t="shared" si="2"/>
        <v>6025</v>
      </c>
      <c r="R110" s="159"/>
    </row>
    <row r="111" spans="1:20" ht="18" customHeight="1">
      <c r="A111" s="44" t="s">
        <v>299</v>
      </c>
      <c r="B111" s="65" t="s">
        <v>426</v>
      </c>
      <c r="C111" s="83" t="s">
        <v>378</v>
      </c>
      <c r="D111" s="160" t="s">
        <v>293</v>
      </c>
      <c r="E111" s="171">
        <v>0</v>
      </c>
      <c r="F111" s="25">
        <v>0</v>
      </c>
      <c r="G111" s="181">
        <v>0</v>
      </c>
      <c r="H111" s="171">
        <v>0</v>
      </c>
      <c r="I111" s="25">
        <v>0</v>
      </c>
      <c r="J111" s="181">
        <v>39639</v>
      </c>
      <c r="K111" s="171">
        <v>0</v>
      </c>
      <c r="L111" s="25">
        <v>0</v>
      </c>
      <c r="M111" s="172">
        <v>0</v>
      </c>
      <c r="N111" s="171">
        <v>0</v>
      </c>
      <c r="O111" s="25">
        <v>0</v>
      </c>
      <c r="P111" s="172">
        <v>0</v>
      </c>
      <c r="Q111" s="206">
        <f t="shared" si="2"/>
        <v>39639</v>
      </c>
      <c r="R111" s="159"/>
    </row>
    <row r="112" spans="1:20" ht="18" customHeight="1">
      <c r="A112" s="102" t="s">
        <v>192</v>
      </c>
      <c r="B112" s="119"/>
      <c r="C112" s="103"/>
      <c r="D112" s="103"/>
      <c r="E112" s="208"/>
      <c r="F112" s="209"/>
      <c r="G112" s="210"/>
      <c r="H112" s="208"/>
      <c r="I112" s="209"/>
      <c r="J112" s="210"/>
      <c r="K112" s="208"/>
      <c r="L112" s="209"/>
      <c r="M112" s="210"/>
      <c r="N112" s="208"/>
      <c r="O112" s="209"/>
      <c r="P112" s="210"/>
      <c r="Q112" s="206"/>
      <c r="R112" s="71"/>
    </row>
    <row r="113" spans="1:20" ht="18" customHeight="1">
      <c r="A113" s="40" t="s">
        <v>236</v>
      </c>
      <c r="B113" s="60" t="s">
        <v>427</v>
      </c>
      <c r="C113" s="77" t="s">
        <v>379</v>
      </c>
      <c r="D113" s="160" t="s">
        <v>293</v>
      </c>
      <c r="E113" s="171">
        <v>0</v>
      </c>
      <c r="F113" s="25">
        <v>0</v>
      </c>
      <c r="G113" s="25">
        <v>0</v>
      </c>
      <c r="H113" s="25">
        <v>0</v>
      </c>
      <c r="I113" s="25">
        <v>0</v>
      </c>
      <c r="J113" s="25">
        <v>0</v>
      </c>
      <c r="K113" s="171">
        <v>0</v>
      </c>
      <c r="L113" s="25">
        <v>0</v>
      </c>
      <c r="M113" s="172">
        <v>0</v>
      </c>
      <c r="N113" s="171">
        <v>0</v>
      </c>
      <c r="O113" s="25">
        <v>0</v>
      </c>
      <c r="P113" s="172">
        <v>0</v>
      </c>
      <c r="Q113" s="206">
        <f t="shared" si="2"/>
        <v>0</v>
      </c>
    </row>
    <row r="114" spans="1:20" ht="18" customHeight="1">
      <c r="A114" s="40" t="s">
        <v>237</v>
      </c>
      <c r="B114" s="60" t="s">
        <v>427</v>
      </c>
      <c r="C114" s="77" t="s">
        <v>379</v>
      </c>
      <c r="D114" s="160" t="s">
        <v>293</v>
      </c>
      <c r="E114" s="171">
        <v>0</v>
      </c>
      <c r="F114" s="25">
        <v>0</v>
      </c>
      <c r="G114" s="25">
        <v>0</v>
      </c>
      <c r="H114" s="25">
        <v>0</v>
      </c>
      <c r="I114" s="25">
        <v>0</v>
      </c>
      <c r="J114" s="25">
        <v>0</v>
      </c>
      <c r="K114" s="171">
        <v>0</v>
      </c>
      <c r="L114" s="25">
        <v>0</v>
      </c>
      <c r="M114" s="172">
        <v>0</v>
      </c>
      <c r="N114" s="171">
        <v>0</v>
      </c>
      <c r="O114" s="25">
        <v>0</v>
      </c>
      <c r="P114" s="172">
        <v>0</v>
      </c>
      <c r="Q114" s="206">
        <f t="shared" si="2"/>
        <v>0</v>
      </c>
    </row>
    <row r="115" spans="1:20" ht="18" customHeight="1">
      <c r="A115" s="40" t="s">
        <v>238</v>
      </c>
      <c r="B115" s="60" t="s">
        <v>427</v>
      </c>
      <c r="C115" s="83" t="s">
        <v>379</v>
      </c>
      <c r="D115" s="160" t="s">
        <v>293</v>
      </c>
      <c r="E115" s="171">
        <v>0</v>
      </c>
      <c r="F115" s="25">
        <v>0</v>
      </c>
      <c r="G115" s="25">
        <v>0</v>
      </c>
      <c r="H115" s="25">
        <v>0</v>
      </c>
      <c r="I115" s="25">
        <v>0</v>
      </c>
      <c r="J115" s="25">
        <v>0</v>
      </c>
      <c r="K115" s="171">
        <v>0</v>
      </c>
      <c r="L115" s="25">
        <v>0</v>
      </c>
      <c r="M115" s="172">
        <v>0</v>
      </c>
      <c r="N115" s="171">
        <v>0</v>
      </c>
      <c r="O115" s="25">
        <v>0</v>
      </c>
      <c r="P115" s="172">
        <v>0</v>
      </c>
      <c r="Q115" s="206">
        <f t="shared" si="2"/>
        <v>0</v>
      </c>
    </row>
    <row r="116" spans="1:20" ht="18" customHeight="1">
      <c r="A116" s="40" t="s">
        <v>239</v>
      </c>
      <c r="B116" s="60" t="s">
        <v>427</v>
      </c>
      <c r="C116" s="83" t="s">
        <v>379</v>
      </c>
      <c r="D116" s="160" t="s">
        <v>293</v>
      </c>
      <c r="E116" s="171">
        <v>0</v>
      </c>
      <c r="F116" s="25">
        <v>0</v>
      </c>
      <c r="G116" s="25">
        <v>0</v>
      </c>
      <c r="H116" s="25">
        <v>0</v>
      </c>
      <c r="I116" s="25">
        <v>0</v>
      </c>
      <c r="J116" s="25">
        <v>0</v>
      </c>
      <c r="K116" s="171">
        <v>0</v>
      </c>
      <c r="L116" s="25">
        <v>0</v>
      </c>
      <c r="M116" s="172">
        <v>0</v>
      </c>
      <c r="N116" s="171">
        <v>0</v>
      </c>
      <c r="O116" s="25">
        <v>0</v>
      </c>
      <c r="P116" s="172">
        <v>0</v>
      </c>
      <c r="Q116" s="206">
        <f t="shared" si="2"/>
        <v>0</v>
      </c>
    </row>
    <row r="117" spans="1:20" ht="18" customHeight="1">
      <c r="A117" s="40" t="s">
        <v>240</v>
      </c>
      <c r="B117" s="60" t="s">
        <v>427</v>
      </c>
      <c r="C117" s="77" t="s">
        <v>379</v>
      </c>
      <c r="D117" s="160" t="s">
        <v>293</v>
      </c>
      <c r="E117" s="171">
        <v>0</v>
      </c>
      <c r="F117" s="25">
        <v>0</v>
      </c>
      <c r="G117" s="172">
        <v>24221.759999999998</v>
      </c>
      <c r="H117" s="171">
        <v>0</v>
      </c>
      <c r="I117" s="25">
        <v>0</v>
      </c>
      <c r="J117" s="172">
        <v>36310.68</v>
      </c>
      <c r="K117" s="171">
        <v>0</v>
      </c>
      <c r="L117" s="25">
        <v>0</v>
      </c>
      <c r="M117" s="172">
        <v>0</v>
      </c>
      <c r="N117" s="171">
        <v>0</v>
      </c>
      <c r="O117" s="25">
        <v>0</v>
      </c>
      <c r="P117" s="172">
        <v>0</v>
      </c>
      <c r="Q117" s="206">
        <f t="shared" si="2"/>
        <v>60532.44</v>
      </c>
      <c r="T117" s="54"/>
    </row>
    <row r="118" spans="1:20" ht="18" customHeight="1">
      <c r="A118" s="40" t="s">
        <v>241</v>
      </c>
      <c r="B118" s="60" t="s">
        <v>398</v>
      </c>
      <c r="C118" s="77" t="s">
        <v>371</v>
      </c>
      <c r="D118" s="160" t="s">
        <v>293</v>
      </c>
      <c r="E118" s="171">
        <v>0</v>
      </c>
      <c r="F118" s="25">
        <v>0</v>
      </c>
      <c r="G118" s="172">
        <v>0</v>
      </c>
      <c r="H118" s="171">
        <v>0</v>
      </c>
      <c r="I118" s="25">
        <v>0</v>
      </c>
      <c r="J118" s="172">
        <v>0</v>
      </c>
      <c r="K118" s="171">
        <v>0</v>
      </c>
      <c r="L118" s="25">
        <v>0</v>
      </c>
      <c r="M118" s="172">
        <v>0</v>
      </c>
      <c r="N118" s="171">
        <v>0</v>
      </c>
      <c r="O118" s="25">
        <v>0</v>
      </c>
      <c r="P118" s="172">
        <v>0</v>
      </c>
      <c r="Q118" s="206">
        <f t="shared" si="2"/>
        <v>0</v>
      </c>
    </row>
    <row r="119" spans="1:20" ht="18" customHeight="1">
      <c r="A119" s="40" t="s">
        <v>242</v>
      </c>
      <c r="B119" s="65" t="s">
        <v>398</v>
      </c>
      <c r="C119" s="83" t="s">
        <v>372</v>
      </c>
      <c r="D119" s="160" t="s">
        <v>293</v>
      </c>
      <c r="E119" s="171">
        <v>0</v>
      </c>
      <c r="F119" s="25">
        <v>0</v>
      </c>
      <c r="G119" s="172">
        <v>0</v>
      </c>
      <c r="H119" s="171">
        <v>0</v>
      </c>
      <c r="I119" s="25">
        <v>0</v>
      </c>
      <c r="J119" s="172">
        <v>0</v>
      </c>
      <c r="K119" s="171">
        <v>0</v>
      </c>
      <c r="L119" s="25">
        <v>0</v>
      </c>
      <c r="M119" s="172">
        <v>0</v>
      </c>
      <c r="N119" s="171">
        <v>0</v>
      </c>
      <c r="O119" s="25">
        <v>0</v>
      </c>
      <c r="P119" s="172">
        <v>0</v>
      </c>
      <c r="Q119" s="206">
        <f t="shared" si="2"/>
        <v>0</v>
      </c>
    </row>
    <row r="120" spans="1:20" ht="18" hidden="1" customHeight="1">
      <c r="A120" s="40" t="s">
        <v>243</v>
      </c>
      <c r="B120" s="65"/>
      <c r="C120" s="83"/>
      <c r="D120" s="160" t="s">
        <v>293</v>
      </c>
      <c r="E120" s="171">
        <v>0</v>
      </c>
      <c r="F120" s="25">
        <v>0</v>
      </c>
      <c r="G120" s="172">
        <v>0</v>
      </c>
      <c r="H120" s="171">
        <v>0</v>
      </c>
      <c r="I120" s="25">
        <v>0</v>
      </c>
      <c r="J120" s="172">
        <v>0</v>
      </c>
      <c r="K120" s="171">
        <v>0</v>
      </c>
      <c r="L120" s="25">
        <v>0</v>
      </c>
      <c r="M120" s="172">
        <v>0</v>
      </c>
      <c r="N120" s="171">
        <v>0</v>
      </c>
      <c r="O120" s="25">
        <v>0</v>
      </c>
      <c r="P120" s="172">
        <v>0</v>
      </c>
      <c r="Q120" s="206">
        <f t="shared" si="2"/>
        <v>0</v>
      </c>
    </row>
    <row r="121" spans="1:20" ht="18" customHeight="1">
      <c r="A121" s="40" t="s">
        <v>244</v>
      </c>
      <c r="B121" s="65" t="s">
        <v>398</v>
      </c>
      <c r="C121" s="77" t="s">
        <v>373</v>
      </c>
      <c r="D121" s="160" t="s">
        <v>293</v>
      </c>
      <c r="E121" s="171">
        <v>0</v>
      </c>
      <c r="F121" s="25">
        <v>0</v>
      </c>
      <c r="G121" s="172">
        <v>0</v>
      </c>
      <c r="H121" s="171">
        <v>0</v>
      </c>
      <c r="I121" s="25">
        <v>0</v>
      </c>
      <c r="J121" s="172">
        <v>0</v>
      </c>
      <c r="K121" s="171">
        <v>0</v>
      </c>
      <c r="L121" s="25">
        <v>0</v>
      </c>
      <c r="M121" s="172">
        <v>0</v>
      </c>
      <c r="N121" s="171">
        <v>0</v>
      </c>
      <c r="O121" s="25">
        <v>0</v>
      </c>
      <c r="P121" s="172">
        <v>0</v>
      </c>
      <c r="Q121" s="206">
        <f t="shared" si="2"/>
        <v>0</v>
      </c>
    </row>
    <row r="122" spans="1:20" ht="18" customHeight="1">
      <c r="A122" s="40" t="s">
        <v>245</v>
      </c>
      <c r="B122" s="65" t="s">
        <v>398</v>
      </c>
      <c r="C122" s="77" t="s">
        <v>374</v>
      </c>
      <c r="D122" s="160" t="s">
        <v>293</v>
      </c>
      <c r="E122" s="171">
        <v>0</v>
      </c>
      <c r="F122" s="25">
        <v>0</v>
      </c>
      <c r="G122" s="172">
        <v>0</v>
      </c>
      <c r="H122" s="171">
        <v>0</v>
      </c>
      <c r="I122" s="25">
        <v>0</v>
      </c>
      <c r="J122" s="172">
        <v>0</v>
      </c>
      <c r="K122" s="171">
        <v>0</v>
      </c>
      <c r="L122" s="25">
        <v>0</v>
      </c>
      <c r="M122" s="172">
        <v>0</v>
      </c>
      <c r="N122" s="171">
        <v>0</v>
      </c>
      <c r="O122" s="25">
        <v>0</v>
      </c>
      <c r="P122" s="172">
        <v>0</v>
      </c>
      <c r="Q122" s="206">
        <f t="shared" si="2"/>
        <v>0</v>
      </c>
    </row>
    <row r="123" spans="1:20" ht="18" customHeight="1">
      <c r="A123" s="102" t="s">
        <v>193</v>
      </c>
      <c r="B123" s="119"/>
      <c r="C123" s="103"/>
      <c r="D123" s="103"/>
      <c r="E123" s="208"/>
      <c r="F123" s="209"/>
      <c r="G123" s="210"/>
      <c r="H123" s="208"/>
      <c r="I123" s="209"/>
      <c r="J123" s="210"/>
      <c r="K123" s="208"/>
      <c r="L123" s="209"/>
      <c r="M123" s="210"/>
      <c r="N123" s="208"/>
      <c r="O123" s="209"/>
      <c r="P123" s="210"/>
      <c r="Q123" s="206"/>
      <c r="R123" s="71"/>
    </row>
    <row r="124" spans="1:20" ht="18" customHeight="1">
      <c r="A124" s="41" t="s">
        <v>447</v>
      </c>
      <c r="B124" s="108" t="s">
        <v>428</v>
      </c>
      <c r="C124" s="77" t="s">
        <v>391</v>
      </c>
      <c r="D124" s="160" t="s">
        <v>170</v>
      </c>
      <c r="E124" s="171">
        <v>0</v>
      </c>
      <c r="F124" s="25">
        <v>0</v>
      </c>
      <c r="G124" s="172">
        <v>0</v>
      </c>
      <c r="H124" s="171">
        <v>0</v>
      </c>
      <c r="I124" s="25">
        <v>0</v>
      </c>
      <c r="J124" s="172">
        <v>49343.93</v>
      </c>
      <c r="K124" s="171">
        <v>0</v>
      </c>
      <c r="L124" s="25">
        <v>0</v>
      </c>
      <c r="M124" s="172">
        <v>0</v>
      </c>
      <c r="N124" s="171">
        <v>0</v>
      </c>
      <c r="O124" s="25">
        <v>0</v>
      </c>
      <c r="P124" s="172">
        <v>0</v>
      </c>
      <c r="Q124" s="206">
        <f t="shared" si="2"/>
        <v>49343.93</v>
      </c>
      <c r="R124" s="73"/>
    </row>
    <row r="125" spans="1:20" ht="18" customHeight="1">
      <c r="A125" s="40" t="s">
        <v>246</v>
      </c>
      <c r="B125" s="60" t="s">
        <v>398</v>
      </c>
      <c r="C125" s="84" t="s">
        <v>315</v>
      </c>
      <c r="D125" s="48" t="s">
        <v>430</v>
      </c>
      <c r="E125" s="171">
        <v>0</v>
      </c>
      <c r="F125" s="25">
        <v>0</v>
      </c>
      <c r="G125" s="172">
        <v>0</v>
      </c>
      <c r="H125" s="171">
        <v>0</v>
      </c>
      <c r="I125" s="25">
        <v>0</v>
      </c>
      <c r="J125" s="172">
        <v>123385.26</v>
      </c>
      <c r="K125" s="171">
        <v>0</v>
      </c>
      <c r="L125" s="25">
        <v>0</v>
      </c>
      <c r="M125" s="172">
        <v>0</v>
      </c>
      <c r="N125" s="171">
        <v>0</v>
      </c>
      <c r="O125" s="25">
        <v>0</v>
      </c>
      <c r="P125" s="172">
        <v>0</v>
      </c>
      <c r="Q125" s="206">
        <f t="shared" si="2"/>
        <v>123385.26</v>
      </c>
      <c r="R125" s="71"/>
      <c r="T125" s="54"/>
    </row>
    <row r="126" spans="1:20" ht="18" customHeight="1">
      <c r="A126" s="102" t="s">
        <v>194</v>
      </c>
      <c r="B126" s="119"/>
      <c r="C126" s="103"/>
      <c r="D126" s="103"/>
      <c r="E126" s="197"/>
      <c r="F126" s="103"/>
      <c r="G126" s="198"/>
      <c r="H126" s="197"/>
      <c r="I126" s="103"/>
      <c r="J126" s="198"/>
      <c r="K126" s="197"/>
      <c r="L126" s="103"/>
      <c r="M126" s="198"/>
      <c r="N126" s="197"/>
      <c r="O126" s="103"/>
      <c r="P126" s="198"/>
      <c r="Q126" s="206"/>
      <c r="R126" s="71"/>
    </row>
    <row r="127" spans="1:20" ht="15" customHeight="1">
      <c r="A127" s="40" t="s">
        <v>247</v>
      </c>
      <c r="B127" s="60" t="s">
        <v>383</v>
      </c>
      <c r="C127" s="77" t="s">
        <v>322</v>
      </c>
      <c r="D127" s="160" t="s">
        <v>168</v>
      </c>
      <c r="E127" s="186">
        <v>0</v>
      </c>
      <c r="F127" s="25">
        <v>0</v>
      </c>
      <c r="G127" s="172">
        <v>989.83</v>
      </c>
      <c r="H127" s="186">
        <v>0</v>
      </c>
      <c r="I127" s="25">
        <v>0</v>
      </c>
      <c r="J127" s="172">
        <v>0</v>
      </c>
      <c r="K127" s="186">
        <v>0</v>
      </c>
      <c r="L127" s="26">
        <v>0</v>
      </c>
      <c r="M127" s="200">
        <v>0</v>
      </c>
      <c r="N127" s="186">
        <v>0</v>
      </c>
      <c r="O127" s="26">
        <v>0</v>
      </c>
      <c r="P127" s="200">
        <v>0</v>
      </c>
      <c r="Q127" s="206">
        <f t="shared" si="2"/>
        <v>989.83</v>
      </c>
      <c r="R127" s="71"/>
    </row>
    <row r="128" spans="1:20" ht="18" customHeight="1">
      <c r="A128" s="40" t="s">
        <v>248</v>
      </c>
      <c r="B128" s="26" t="s">
        <v>429</v>
      </c>
      <c r="C128" s="77" t="s">
        <v>323</v>
      </c>
      <c r="D128" s="48" t="s">
        <v>168</v>
      </c>
      <c r="E128" s="171">
        <v>0</v>
      </c>
      <c r="F128" s="25">
        <v>0</v>
      </c>
      <c r="G128" s="172">
        <v>0</v>
      </c>
      <c r="H128" s="171">
        <v>0</v>
      </c>
      <c r="I128" s="25">
        <v>0</v>
      </c>
      <c r="J128" s="172">
        <v>21942</v>
      </c>
      <c r="K128" s="186">
        <v>0</v>
      </c>
      <c r="L128" s="26">
        <v>0</v>
      </c>
      <c r="M128" s="200">
        <v>0</v>
      </c>
      <c r="N128" s="186">
        <v>0</v>
      </c>
      <c r="O128" s="26">
        <v>0</v>
      </c>
      <c r="P128" s="200">
        <v>0</v>
      </c>
      <c r="Q128" s="206">
        <f t="shared" si="2"/>
        <v>21942</v>
      </c>
      <c r="R128" s="71"/>
      <c r="T128" s="54"/>
    </row>
    <row r="129" spans="1:18" ht="18" customHeight="1">
      <c r="A129" s="102" t="s">
        <v>178</v>
      </c>
      <c r="B129" s="119"/>
      <c r="C129" s="103"/>
      <c r="D129" s="103"/>
      <c r="E129" s="208"/>
      <c r="F129" s="209"/>
      <c r="G129" s="210"/>
      <c r="H129" s="208"/>
      <c r="I129" s="209"/>
      <c r="J129" s="210"/>
      <c r="K129" s="208"/>
      <c r="L129" s="209"/>
      <c r="M129" s="210"/>
      <c r="N129" s="208"/>
      <c r="O129" s="209"/>
      <c r="P129" s="210"/>
      <c r="Q129" s="206"/>
      <c r="R129" s="71"/>
    </row>
    <row r="130" spans="1:18" ht="18" customHeight="1">
      <c r="A130" s="40" t="s">
        <v>249</v>
      </c>
      <c r="B130" s="60" t="s">
        <v>398</v>
      </c>
      <c r="C130" s="77"/>
      <c r="D130" s="160" t="s">
        <v>292</v>
      </c>
      <c r="E130" s="171">
        <v>0</v>
      </c>
      <c r="F130" s="25">
        <v>0</v>
      </c>
      <c r="G130" s="172">
        <v>3525</v>
      </c>
      <c r="H130" s="171">
        <v>0</v>
      </c>
      <c r="I130" s="25">
        <v>0</v>
      </c>
      <c r="J130" s="172">
        <v>2250</v>
      </c>
      <c r="K130" s="171">
        <v>0</v>
      </c>
      <c r="L130" s="25">
        <v>0</v>
      </c>
      <c r="M130" s="172">
        <v>0</v>
      </c>
      <c r="N130" s="171">
        <v>0</v>
      </c>
      <c r="O130" s="25">
        <v>0</v>
      </c>
      <c r="P130" s="172">
        <v>0</v>
      </c>
      <c r="Q130" s="206">
        <f t="shared" si="2"/>
        <v>5775</v>
      </c>
      <c r="R130" s="71"/>
    </row>
    <row r="131" spans="1:18" ht="18" customHeight="1">
      <c r="A131" s="40" t="s">
        <v>250</v>
      </c>
      <c r="B131" s="60" t="s">
        <v>398</v>
      </c>
      <c r="C131" s="77" t="s">
        <v>350</v>
      </c>
      <c r="D131" s="160" t="s">
        <v>292</v>
      </c>
      <c r="E131" s="171">
        <v>0</v>
      </c>
      <c r="F131" s="25">
        <v>0</v>
      </c>
      <c r="G131" s="172">
        <v>1694.21</v>
      </c>
      <c r="H131" s="171">
        <v>0</v>
      </c>
      <c r="I131" s="25">
        <v>0</v>
      </c>
      <c r="J131" s="172">
        <v>1150.5999999999999</v>
      </c>
      <c r="K131" s="171">
        <v>0</v>
      </c>
      <c r="L131" s="25">
        <v>0</v>
      </c>
      <c r="M131" s="172">
        <v>0</v>
      </c>
      <c r="N131" s="171">
        <v>0</v>
      </c>
      <c r="O131" s="25">
        <v>0</v>
      </c>
      <c r="P131" s="172">
        <v>0</v>
      </c>
      <c r="Q131" s="206">
        <f t="shared" si="2"/>
        <v>2844.81</v>
      </c>
      <c r="R131" s="71"/>
    </row>
    <row r="132" spans="1:18" ht="18" hidden="1" customHeight="1">
      <c r="A132" s="40" t="s">
        <v>251</v>
      </c>
      <c r="B132" s="60"/>
      <c r="C132" s="77"/>
      <c r="D132" s="160" t="s">
        <v>292</v>
      </c>
      <c r="E132" s="171">
        <v>0</v>
      </c>
      <c r="F132" s="25">
        <v>0</v>
      </c>
      <c r="G132" s="172">
        <v>0</v>
      </c>
      <c r="H132" s="171">
        <v>0</v>
      </c>
      <c r="I132" s="25">
        <v>0</v>
      </c>
      <c r="J132" s="172">
        <v>0</v>
      </c>
      <c r="K132" s="171">
        <v>0</v>
      </c>
      <c r="L132" s="25">
        <v>0</v>
      </c>
      <c r="M132" s="172">
        <v>0</v>
      </c>
      <c r="N132" s="171">
        <v>0</v>
      </c>
      <c r="O132" s="25">
        <v>0</v>
      </c>
      <c r="P132" s="172">
        <v>0</v>
      </c>
      <c r="Q132" s="206">
        <f t="shared" si="2"/>
        <v>0</v>
      </c>
      <c r="R132" s="71"/>
    </row>
    <row r="133" spans="1:18" ht="18" customHeight="1">
      <c r="A133" s="40" t="s">
        <v>252</v>
      </c>
      <c r="B133" s="60" t="s">
        <v>398</v>
      </c>
      <c r="C133" s="77" t="s">
        <v>351</v>
      </c>
      <c r="D133" s="160" t="s">
        <v>292</v>
      </c>
      <c r="E133" s="171">
        <v>0</v>
      </c>
      <c r="F133" s="25">
        <v>0</v>
      </c>
      <c r="G133" s="172">
        <v>28480.49</v>
      </c>
      <c r="H133" s="171">
        <v>0</v>
      </c>
      <c r="I133" s="25">
        <v>0</v>
      </c>
      <c r="J133" s="172">
        <v>24360.94</v>
      </c>
      <c r="K133" s="171">
        <v>0</v>
      </c>
      <c r="L133" s="25">
        <v>0</v>
      </c>
      <c r="M133" s="172">
        <v>0</v>
      </c>
      <c r="N133" s="171">
        <v>0</v>
      </c>
      <c r="O133" s="25">
        <v>0</v>
      </c>
      <c r="P133" s="172">
        <v>0</v>
      </c>
      <c r="Q133" s="206">
        <f t="shared" si="2"/>
        <v>52841.43</v>
      </c>
      <c r="R133" s="71"/>
    </row>
    <row r="134" spans="1:18" ht="18" customHeight="1">
      <c r="A134" s="40" t="s">
        <v>253</v>
      </c>
      <c r="B134" s="63" t="s">
        <v>398</v>
      </c>
      <c r="C134" s="77" t="s">
        <v>352</v>
      </c>
      <c r="D134" s="160" t="s">
        <v>292</v>
      </c>
      <c r="E134" s="171">
        <v>0</v>
      </c>
      <c r="F134" s="25">
        <v>0</v>
      </c>
      <c r="G134" s="172">
        <v>28887.54</v>
      </c>
      <c r="H134" s="171">
        <v>0</v>
      </c>
      <c r="I134" s="25">
        <v>0</v>
      </c>
      <c r="J134" s="172">
        <v>28887.54</v>
      </c>
      <c r="K134" s="171">
        <v>0</v>
      </c>
      <c r="L134" s="25">
        <v>0</v>
      </c>
      <c r="M134" s="172">
        <v>0</v>
      </c>
      <c r="N134" s="171">
        <v>0</v>
      </c>
      <c r="O134" s="25">
        <v>0</v>
      </c>
      <c r="P134" s="172">
        <v>0</v>
      </c>
      <c r="Q134" s="206">
        <f t="shared" si="2"/>
        <v>57775.08</v>
      </c>
      <c r="R134" s="71"/>
    </row>
    <row r="135" spans="1:18" ht="18" customHeight="1">
      <c r="A135" s="40" t="s">
        <v>254</v>
      </c>
      <c r="B135" s="60" t="s">
        <v>398</v>
      </c>
      <c r="C135" s="77" t="s">
        <v>346</v>
      </c>
      <c r="D135" s="160" t="s">
        <v>292</v>
      </c>
      <c r="E135" s="171">
        <v>0</v>
      </c>
      <c r="F135" s="25">
        <v>0</v>
      </c>
      <c r="G135" s="172">
        <v>3900</v>
      </c>
      <c r="H135" s="171">
        <v>0</v>
      </c>
      <c r="I135" s="25">
        <v>0</v>
      </c>
      <c r="J135" s="172">
        <v>0</v>
      </c>
      <c r="K135" s="171">
        <v>0</v>
      </c>
      <c r="L135" s="25">
        <v>0</v>
      </c>
      <c r="M135" s="172">
        <v>0</v>
      </c>
      <c r="N135" s="171">
        <v>0</v>
      </c>
      <c r="O135" s="25">
        <v>0</v>
      </c>
      <c r="P135" s="172">
        <v>0</v>
      </c>
      <c r="Q135" s="206">
        <f t="shared" si="2"/>
        <v>3900</v>
      </c>
      <c r="R135" s="71"/>
    </row>
    <row r="136" spans="1:18" ht="18" customHeight="1">
      <c r="A136" s="40" t="s">
        <v>255</v>
      </c>
      <c r="B136" s="60" t="s">
        <v>398</v>
      </c>
      <c r="C136" s="77"/>
      <c r="D136" s="160" t="s">
        <v>292</v>
      </c>
      <c r="E136" s="171">
        <v>0</v>
      </c>
      <c r="F136" s="25">
        <v>0</v>
      </c>
      <c r="G136" s="172">
        <v>10639.08</v>
      </c>
      <c r="H136" s="171">
        <v>0</v>
      </c>
      <c r="I136" s="25">
        <v>0</v>
      </c>
      <c r="J136" s="172">
        <v>10639.1</v>
      </c>
      <c r="K136" s="171">
        <v>0</v>
      </c>
      <c r="L136" s="25">
        <v>0</v>
      </c>
      <c r="M136" s="172">
        <v>0</v>
      </c>
      <c r="N136" s="171">
        <v>0</v>
      </c>
      <c r="O136" s="25">
        <v>0</v>
      </c>
      <c r="P136" s="172">
        <v>0</v>
      </c>
      <c r="Q136" s="206">
        <f t="shared" si="2"/>
        <v>21278.18</v>
      </c>
      <c r="R136" s="71"/>
    </row>
    <row r="137" spans="1:18" ht="18" customHeight="1">
      <c r="A137" s="40" t="s">
        <v>448</v>
      </c>
      <c r="B137" s="60" t="s">
        <v>398</v>
      </c>
      <c r="C137" s="77"/>
      <c r="D137" s="160" t="s">
        <v>292</v>
      </c>
      <c r="E137" s="171">
        <v>0</v>
      </c>
      <c r="F137" s="25">
        <v>0</v>
      </c>
      <c r="G137" s="172">
        <v>0</v>
      </c>
      <c r="H137" s="171">
        <v>0</v>
      </c>
      <c r="I137" s="25">
        <v>0</v>
      </c>
      <c r="J137" s="172">
        <v>0</v>
      </c>
      <c r="K137" s="171">
        <v>0</v>
      </c>
      <c r="L137" s="25">
        <v>0</v>
      </c>
      <c r="M137" s="172">
        <v>0</v>
      </c>
      <c r="N137" s="171">
        <v>0</v>
      </c>
      <c r="O137" s="25">
        <v>0</v>
      </c>
      <c r="P137" s="172">
        <v>0</v>
      </c>
      <c r="Q137" s="206">
        <f t="shared" si="2"/>
        <v>0</v>
      </c>
      <c r="R137" s="71"/>
    </row>
    <row r="138" spans="1:18" ht="19.2" customHeight="1">
      <c r="A138" s="40" t="s">
        <v>256</v>
      </c>
      <c r="B138" s="63" t="s">
        <v>398</v>
      </c>
      <c r="C138" s="77"/>
      <c r="D138" s="160" t="s">
        <v>292</v>
      </c>
      <c r="E138" s="171">
        <v>0</v>
      </c>
      <c r="F138" s="25">
        <v>0</v>
      </c>
      <c r="G138" s="172">
        <v>1032.27</v>
      </c>
      <c r="H138" s="171">
        <v>0</v>
      </c>
      <c r="I138" s="25">
        <v>0</v>
      </c>
      <c r="J138" s="172">
        <v>1032.27</v>
      </c>
      <c r="K138" s="171">
        <v>0</v>
      </c>
      <c r="L138" s="25">
        <v>0</v>
      </c>
      <c r="M138" s="172">
        <v>0</v>
      </c>
      <c r="N138" s="171">
        <v>0</v>
      </c>
      <c r="O138" s="25">
        <v>0</v>
      </c>
      <c r="P138" s="172">
        <v>0</v>
      </c>
      <c r="Q138" s="206">
        <f t="shared" si="2"/>
        <v>2064.54</v>
      </c>
      <c r="R138" s="71"/>
    </row>
    <row r="139" spans="1:18" ht="18" customHeight="1">
      <c r="A139" s="40" t="s">
        <v>257</v>
      </c>
      <c r="B139" s="63" t="s">
        <v>398</v>
      </c>
      <c r="C139" s="77" t="s">
        <v>349</v>
      </c>
      <c r="D139" s="160" t="s">
        <v>292</v>
      </c>
      <c r="E139" s="171">
        <v>0</v>
      </c>
      <c r="F139" s="25">
        <v>0</v>
      </c>
      <c r="G139" s="172">
        <v>16207.39</v>
      </c>
      <c r="H139" s="171">
        <v>0</v>
      </c>
      <c r="I139" s="25">
        <v>0</v>
      </c>
      <c r="J139" s="172">
        <v>0</v>
      </c>
      <c r="K139" s="171">
        <v>0</v>
      </c>
      <c r="L139" s="25">
        <v>0</v>
      </c>
      <c r="M139" s="172">
        <v>0</v>
      </c>
      <c r="N139" s="171">
        <v>0</v>
      </c>
      <c r="O139" s="25">
        <v>0</v>
      </c>
      <c r="P139" s="172">
        <v>0</v>
      </c>
      <c r="Q139" s="206">
        <f t="shared" si="2"/>
        <v>16207.39</v>
      </c>
    </row>
    <row r="140" spans="1:18" ht="18" customHeight="1">
      <c r="A140" s="40" t="s">
        <v>258</v>
      </c>
      <c r="B140" s="60" t="s">
        <v>398</v>
      </c>
      <c r="C140" s="77" t="s">
        <v>355</v>
      </c>
      <c r="D140" s="160" t="s">
        <v>292</v>
      </c>
      <c r="E140" s="171">
        <v>0</v>
      </c>
      <c r="F140" s="25">
        <v>0</v>
      </c>
      <c r="G140" s="172">
        <v>0</v>
      </c>
      <c r="H140" s="171">
        <v>0</v>
      </c>
      <c r="I140" s="25">
        <v>0</v>
      </c>
      <c r="J140" s="172">
        <v>0</v>
      </c>
      <c r="K140" s="171">
        <v>0</v>
      </c>
      <c r="L140" s="25">
        <v>0</v>
      </c>
      <c r="M140" s="172">
        <v>0</v>
      </c>
      <c r="N140" s="171">
        <v>0</v>
      </c>
      <c r="O140" s="25">
        <v>0</v>
      </c>
      <c r="P140" s="172">
        <v>0</v>
      </c>
      <c r="Q140" s="206">
        <f t="shared" si="2"/>
        <v>0</v>
      </c>
    </row>
    <row r="141" spans="1:18" ht="18" customHeight="1">
      <c r="A141" s="40" t="s">
        <v>259</v>
      </c>
      <c r="B141" s="63" t="s">
        <v>398</v>
      </c>
      <c r="C141" s="77" t="s">
        <v>353</v>
      </c>
      <c r="D141" s="160" t="s">
        <v>292</v>
      </c>
      <c r="E141" s="171">
        <v>0</v>
      </c>
      <c r="F141" s="25">
        <v>0</v>
      </c>
      <c r="G141" s="172">
        <v>0</v>
      </c>
      <c r="H141" s="171">
        <v>0</v>
      </c>
      <c r="I141" s="25">
        <v>0</v>
      </c>
      <c r="J141" s="172">
        <v>5354.7</v>
      </c>
      <c r="K141" s="171">
        <v>0</v>
      </c>
      <c r="L141" s="25">
        <v>0</v>
      </c>
      <c r="M141" s="172">
        <v>0</v>
      </c>
      <c r="N141" s="171">
        <v>0</v>
      </c>
      <c r="O141" s="25">
        <v>0</v>
      </c>
      <c r="P141" s="172">
        <v>0</v>
      </c>
      <c r="Q141" s="206">
        <f t="shared" si="2"/>
        <v>5354.7</v>
      </c>
    </row>
    <row r="142" spans="1:18" ht="18" hidden="1" customHeight="1">
      <c r="A142" s="40" t="s">
        <v>260</v>
      </c>
      <c r="B142" s="60"/>
      <c r="C142" s="77"/>
      <c r="D142" s="160" t="s">
        <v>292</v>
      </c>
      <c r="E142" s="171">
        <v>0</v>
      </c>
      <c r="F142" s="25">
        <v>0</v>
      </c>
      <c r="G142" s="172">
        <v>0</v>
      </c>
      <c r="H142" s="171">
        <v>0</v>
      </c>
      <c r="I142" s="25">
        <v>0</v>
      </c>
      <c r="J142" s="172">
        <v>0</v>
      </c>
      <c r="K142" s="171">
        <v>0</v>
      </c>
      <c r="L142" s="25">
        <v>0</v>
      </c>
      <c r="M142" s="172">
        <v>0</v>
      </c>
      <c r="N142" s="171">
        <v>0</v>
      </c>
      <c r="O142" s="25">
        <v>0</v>
      </c>
      <c r="P142" s="172">
        <v>0</v>
      </c>
      <c r="Q142" s="206">
        <f t="shared" si="2"/>
        <v>0</v>
      </c>
    </row>
    <row r="143" spans="1:18" ht="18" customHeight="1">
      <c r="A143" s="40" t="s">
        <v>261</v>
      </c>
      <c r="B143" s="60" t="s">
        <v>398</v>
      </c>
      <c r="C143" s="77" t="s">
        <v>348</v>
      </c>
      <c r="D143" s="160" t="s">
        <v>292</v>
      </c>
      <c r="E143" s="171">
        <v>0</v>
      </c>
      <c r="F143" s="25">
        <v>0</v>
      </c>
      <c r="G143" s="172">
        <v>8454.5400000000009</v>
      </c>
      <c r="H143" s="171">
        <v>0</v>
      </c>
      <c r="I143" s="25">
        <v>0</v>
      </c>
      <c r="J143" s="172">
        <v>0</v>
      </c>
      <c r="K143" s="171">
        <v>0</v>
      </c>
      <c r="L143" s="25">
        <v>0</v>
      </c>
      <c r="M143" s="172">
        <v>0</v>
      </c>
      <c r="N143" s="171">
        <v>0</v>
      </c>
      <c r="O143" s="25">
        <v>0</v>
      </c>
      <c r="P143" s="172">
        <v>0</v>
      </c>
      <c r="Q143" s="206">
        <f t="shared" si="2"/>
        <v>8454.5400000000009</v>
      </c>
    </row>
    <row r="144" spans="1:18" ht="18" customHeight="1">
      <c r="A144" s="40" t="s">
        <v>262</v>
      </c>
      <c r="B144" s="60" t="s">
        <v>398</v>
      </c>
      <c r="C144" s="77"/>
      <c r="D144" s="160" t="s">
        <v>292</v>
      </c>
      <c r="E144" s="171">
        <v>0</v>
      </c>
      <c r="F144" s="25">
        <v>0</v>
      </c>
      <c r="G144" s="172">
        <v>13713.42</v>
      </c>
      <c r="H144" s="171">
        <v>0</v>
      </c>
      <c r="I144" s="25">
        <v>0</v>
      </c>
      <c r="J144" s="172">
        <v>23260.58</v>
      </c>
      <c r="K144" s="171">
        <v>0</v>
      </c>
      <c r="L144" s="25">
        <v>0</v>
      </c>
      <c r="M144" s="172">
        <v>0</v>
      </c>
      <c r="N144" s="171">
        <v>0</v>
      </c>
      <c r="O144" s="25">
        <v>0</v>
      </c>
      <c r="P144" s="172">
        <v>0</v>
      </c>
      <c r="Q144" s="206">
        <f t="shared" si="2"/>
        <v>36974</v>
      </c>
    </row>
    <row r="145" spans="1:21" ht="18" customHeight="1">
      <c r="A145" s="40" t="s">
        <v>263</v>
      </c>
      <c r="B145" s="60" t="s">
        <v>398</v>
      </c>
      <c r="C145" s="77" t="s">
        <v>354</v>
      </c>
      <c r="D145" s="160" t="s">
        <v>292</v>
      </c>
      <c r="E145" s="171">
        <v>0</v>
      </c>
      <c r="F145" s="25">
        <v>0</v>
      </c>
      <c r="G145" s="172">
        <v>3992.08</v>
      </c>
      <c r="H145" s="171">
        <v>0</v>
      </c>
      <c r="I145" s="25">
        <v>0</v>
      </c>
      <c r="J145" s="172">
        <v>4042.1</v>
      </c>
      <c r="K145" s="171">
        <v>0</v>
      </c>
      <c r="L145" s="25">
        <v>0</v>
      </c>
      <c r="M145" s="172">
        <v>0</v>
      </c>
      <c r="N145" s="171">
        <v>0</v>
      </c>
      <c r="O145" s="25">
        <v>0</v>
      </c>
      <c r="P145" s="172">
        <v>0</v>
      </c>
      <c r="Q145" s="206">
        <f t="shared" si="2"/>
        <v>8034.18</v>
      </c>
    </row>
    <row r="146" spans="1:21" ht="18" customHeight="1">
      <c r="A146" s="44" t="s">
        <v>159</v>
      </c>
      <c r="B146" s="60" t="s">
        <v>398</v>
      </c>
      <c r="C146" s="83"/>
      <c r="D146" s="160" t="s">
        <v>292</v>
      </c>
      <c r="E146" s="171">
        <v>0</v>
      </c>
      <c r="F146" s="25">
        <v>0</v>
      </c>
      <c r="G146" s="181">
        <v>0</v>
      </c>
      <c r="H146" s="171">
        <v>0</v>
      </c>
      <c r="I146" s="25">
        <v>0</v>
      </c>
      <c r="J146" s="181">
        <v>0</v>
      </c>
      <c r="K146" s="171">
        <v>0</v>
      </c>
      <c r="L146" s="25">
        <v>0</v>
      </c>
      <c r="M146" s="172">
        <v>0</v>
      </c>
      <c r="N146" s="171">
        <v>0</v>
      </c>
      <c r="O146" s="25">
        <v>0</v>
      </c>
      <c r="P146" s="172">
        <v>0</v>
      </c>
      <c r="Q146" s="206">
        <f t="shared" si="2"/>
        <v>0</v>
      </c>
      <c r="T146" s="54"/>
      <c r="U146" s="54"/>
    </row>
    <row r="147" spans="1:21" ht="18" customHeight="1">
      <c r="A147" s="89" t="s">
        <v>195</v>
      </c>
      <c r="B147" s="112"/>
      <c r="C147" s="90"/>
      <c r="D147" s="113"/>
      <c r="E147" s="175"/>
      <c r="F147" s="113"/>
      <c r="G147" s="176"/>
      <c r="H147" s="175"/>
      <c r="I147" s="113"/>
      <c r="J147" s="176"/>
      <c r="K147" s="175"/>
      <c r="L147" s="113"/>
      <c r="M147" s="176"/>
      <c r="N147" s="175"/>
      <c r="O147" s="113"/>
      <c r="P147" s="176"/>
      <c r="Q147" s="176"/>
    </row>
    <row r="148" spans="1:21" ht="18" customHeight="1">
      <c r="A148" s="45" t="s">
        <v>264</v>
      </c>
      <c r="B148" s="63" t="s">
        <v>398</v>
      </c>
      <c r="C148" s="82" t="s">
        <v>319</v>
      </c>
      <c r="D148" s="48" t="s">
        <v>311</v>
      </c>
      <c r="E148" s="171">
        <v>0</v>
      </c>
      <c r="F148" s="25">
        <v>0</v>
      </c>
      <c r="G148" s="172">
        <v>0</v>
      </c>
      <c r="H148" s="171">
        <v>0</v>
      </c>
      <c r="I148" s="25">
        <v>0</v>
      </c>
      <c r="J148" s="172">
        <v>228117</v>
      </c>
      <c r="K148" s="171">
        <v>0</v>
      </c>
      <c r="L148" s="25">
        <v>0</v>
      </c>
      <c r="M148" s="172">
        <v>0</v>
      </c>
      <c r="N148" s="171">
        <v>0</v>
      </c>
      <c r="O148" s="25">
        <v>0</v>
      </c>
      <c r="P148" s="172">
        <v>0</v>
      </c>
      <c r="Q148" s="207">
        <f t="shared" si="2"/>
        <v>228117</v>
      </c>
      <c r="T148" s="54"/>
    </row>
    <row r="149" spans="1:21" ht="18" hidden="1" customHeight="1">
      <c r="A149" s="45" t="s">
        <v>265</v>
      </c>
      <c r="B149" s="63"/>
      <c r="C149" s="82"/>
      <c r="D149" s="48" t="s">
        <v>169</v>
      </c>
      <c r="E149" s="186"/>
      <c r="F149" s="26"/>
      <c r="G149" s="172">
        <v>0</v>
      </c>
      <c r="H149" s="186"/>
      <c r="I149" s="26"/>
      <c r="J149" s="172">
        <v>0</v>
      </c>
      <c r="K149" s="186"/>
      <c r="L149" s="26"/>
      <c r="M149" s="172">
        <v>0</v>
      </c>
      <c r="N149" s="186"/>
      <c r="O149" s="26"/>
      <c r="P149" s="172">
        <v>0</v>
      </c>
      <c r="Q149" s="207">
        <f t="shared" si="2"/>
        <v>0</v>
      </c>
    </row>
    <row r="150" spans="1:21" ht="18" customHeight="1">
      <c r="A150" s="89" t="s">
        <v>196</v>
      </c>
      <c r="B150" s="112"/>
      <c r="C150" s="90"/>
      <c r="D150" s="113"/>
      <c r="E150" s="175"/>
      <c r="F150" s="113"/>
      <c r="G150" s="176"/>
      <c r="H150" s="175"/>
      <c r="I150" s="113"/>
      <c r="J150" s="176"/>
      <c r="K150" s="175"/>
      <c r="L150" s="113"/>
      <c r="M150" s="176"/>
      <c r="N150" s="175"/>
      <c r="O150" s="113"/>
      <c r="P150" s="176"/>
      <c r="Q150" s="176"/>
    </row>
    <row r="151" spans="1:21" ht="18" customHeight="1">
      <c r="A151" s="45" t="s">
        <v>266</v>
      </c>
      <c r="B151" s="63" t="s">
        <v>398</v>
      </c>
      <c r="C151" s="45" t="s">
        <v>320</v>
      </c>
      <c r="D151" s="48" t="s">
        <v>171</v>
      </c>
      <c r="E151" s="171">
        <v>0</v>
      </c>
      <c r="F151" s="25">
        <v>0</v>
      </c>
      <c r="G151" s="172">
        <v>0</v>
      </c>
      <c r="H151" s="171">
        <v>0</v>
      </c>
      <c r="I151" s="25">
        <v>0</v>
      </c>
      <c r="J151" s="172">
        <v>97503</v>
      </c>
      <c r="K151" s="171">
        <v>0</v>
      </c>
      <c r="L151" s="25">
        <v>0</v>
      </c>
      <c r="M151" s="172">
        <v>0</v>
      </c>
      <c r="N151" s="171">
        <v>0</v>
      </c>
      <c r="O151" s="25">
        <v>0</v>
      </c>
      <c r="P151" s="172">
        <v>0</v>
      </c>
      <c r="Q151" s="206">
        <f t="shared" si="2"/>
        <v>97503</v>
      </c>
    </row>
    <row r="152" spans="1:21" ht="18" customHeight="1">
      <c r="A152" s="102" t="s">
        <v>197</v>
      </c>
      <c r="B152" s="119"/>
      <c r="C152" s="103"/>
      <c r="D152" s="103"/>
      <c r="E152" s="197"/>
      <c r="F152" s="103"/>
      <c r="G152" s="198"/>
      <c r="H152" s="197"/>
      <c r="I152" s="103"/>
      <c r="J152" s="198"/>
      <c r="K152" s="197"/>
      <c r="L152" s="103"/>
      <c r="M152" s="198"/>
      <c r="N152" s="197"/>
      <c r="O152" s="103"/>
      <c r="P152" s="198"/>
      <c r="Q152" s="206"/>
    </row>
    <row r="153" spans="1:21" ht="18" customHeight="1">
      <c r="A153" s="41" t="s">
        <v>161</v>
      </c>
      <c r="B153" s="61" t="s">
        <v>433</v>
      </c>
      <c r="C153" s="77" t="s">
        <v>332</v>
      </c>
      <c r="D153" s="160" t="s">
        <v>166</v>
      </c>
      <c r="E153" s="171">
        <v>0</v>
      </c>
      <c r="F153" s="25">
        <v>0</v>
      </c>
      <c r="G153" s="172">
        <v>0</v>
      </c>
      <c r="H153" s="171">
        <v>0</v>
      </c>
      <c r="I153" s="25">
        <v>0</v>
      </c>
      <c r="J153" s="172">
        <v>50606</v>
      </c>
      <c r="K153" s="171">
        <v>0</v>
      </c>
      <c r="L153" s="25">
        <v>0</v>
      </c>
      <c r="M153" s="172">
        <v>0</v>
      </c>
      <c r="N153" s="171">
        <v>0</v>
      </c>
      <c r="O153" s="25">
        <v>0</v>
      </c>
      <c r="P153" s="172">
        <v>0</v>
      </c>
      <c r="Q153" s="206">
        <f t="shared" si="2"/>
        <v>50606</v>
      </c>
    </row>
    <row r="154" spans="1:21" ht="18" customHeight="1">
      <c r="A154" s="40" t="s">
        <v>267</v>
      </c>
      <c r="B154" s="60" t="s">
        <v>434</v>
      </c>
      <c r="C154" s="77" t="s">
        <v>333</v>
      </c>
      <c r="D154" s="48" t="s">
        <v>166</v>
      </c>
      <c r="E154" s="171">
        <v>0</v>
      </c>
      <c r="F154" s="25">
        <v>0</v>
      </c>
      <c r="G154" s="172">
        <v>33246</v>
      </c>
      <c r="H154" s="171">
        <v>0</v>
      </c>
      <c r="I154" s="25">
        <v>0</v>
      </c>
      <c r="J154" s="172">
        <v>33511</v>
      </c>
      <c r="K154" s="171">
        <v>0</v>
      </c>
      <c r="L154" s="25">
        <v>0</v>
      </c>
      <c r="M154" s="172">
        <v>0</v>
      </c>
      <c r="N154" s="171">
        <v>0</v>
      </c>
      <c r="O154" s="25">
        <v>0</v>
      </c>
      <c r="P154" s="172">
        <v>0</v>
      </c>
      <c r="Q154" s="206">
        <f t="shared" si="2"/>
        <v>66757</v>
      </c>
      <c r="T154" s="54"/>
    </row>
    <row r="155" spans="1:21" ht="18" customHeight="1">
      <c r="A155" s="89" t="s">
        <v>303</v>
      </c>
      <c r="B155" s="112"/>
      <c r="C155" s="90"/>
      <c r="D155" s="113"/>
      <c r="E155" s="175"/>
      <c r="F155" s="113"/>
      <c r="G155" s="176"/>
      <c r="H155" s="175"/>
      <c r="I155" s="113"/>
      <c r="J155" s="176"/>
      <c r="K155" s="175"/>
      <c r="L155" s="113"/>
      <c r="M155" s="176"/>
      <c r="N155" s="175"/>
      <c r="O155" s="113"/>
      <c r="P155" s="176"/>
      <c r="Q155" s="176"/>
    </row>
    <row r="156" spans="1:21" ht="18" customHeight="1">
      <c r="A156" s="45" t="s">
        <v>268</v>
      </c>
      <c r="B156" s="108" t="s">
        <v>431</v>
      </c>
      <c r="C156" s="77" t="s">
        <v>370</v>
      </c>
      <c r="D156" s="160" t="s">
        <v>385</v>
      </c>
      <c r="E156" s="171">
        <v>0</v>
      </c>
      <c r="F156" s="25">
        <v>0</v>
      </c>
      <c r="G156" s="172">
        <v>89807</v>
      </c>
      <c r="H156" s="171">
        <v>0</v>
      </c>
      <c r="I156" s="25">
        <v>0</v>
      </c>
      <c r="J156" s="172">
        <v>89763</v>
      </c>
      <c r="K156" s="171">
        <v>0</v>
      </c>
      <c r="L156" s="25">
        <v>0</v>
      </c>
      <c r="M156" s="172">
        <v>0</v>
      </c>
      <c r="N156" s="171">
        <v>0</v>
      </c>
      <c r="O156" s="25">
        <v>0</v>
      </c>
      <c r="P156" s="172">
        <v>0</v>
      </c>
      <c r="Q156" s="206">
        <f t="shared" si="2"/>
        <v>179570</v>
      </c>
    </row>
    <row r="157" spans="1:21" ht="18.45" customHeight="1">
      <c r="A157" s="45" t="s">
        <v>269</v>
      </c>
      <c r="B157" s="63" t="s">
        <v>398</v>
      </c>
      <c r="C157" s="77" t="s">
        <v>381</v>
      </c>
      <c r="D157" s="160" t="s">
        <v>430</v>
      </c>
      <c r="E157" s="171">
        <v>0</v>
      </c>
      <c r="F157" s="25">
        <v>0</v>
      </c>
      <c r="G157" s="172">
        <v>12995.39</v>
      </c>
      <c r="H157" s="171"/>
      <c r="I157" s="25">
        <v>0</v>
      </c>
      <c r="J157" s="172">
        <v>31805.22</v>
      </c>
      <c r="K157" s="171">
        <v>0</v>
      </c>
      <c r="L157" s="25">
        <v>0</v>
      </c>
      <c r="M157" s="172">
        <v>0</v>
      </c>
      <c r="N157" s="171">
        <v>0</v>
      </c>
      <c r="O157" s="25">
        <v>0</v>
      </c>
      <c r="P157" s="172">
        <v>0</v>
      </c>
      <c r="Q157" s="206">
        <f t="shared" si="2"/>
        <v>44800.61</v>
      </c>
    </row>
    <row r="158" spans="1:21" ht="15" customHeight="1">
      <c r="A158" s="45" t="s">
        <v>270</v>
      </c>
      <c r="B158" s="60"/>
      <c r="C158" s="77"/>
      <c r="D158" s="160" t="s">
        <v>170</v>
      </c>
      <c r="E158" s="171">
        <v>0</v>
      </c>
      <c r="F158" s="25">
        <v>0</v>
      </c>
      <c r="G158" s="172">
        <v>0</v>
      </c>
      <c r="H158" s="171">
        <v>0</v>
      </c>
      <c r="I158" s="25">
        <v>0</v>
      </c>
      <c r="J158" s="172">
        <v>0</v>
      </c>
      <c r="K158" s="186"/>
      <c r="L158" s="25">
        <v>0</v>
      </c>
      <c r="M158" s="172">
        <v>0</v>
      </c>
      <c r="N158" s="171">
        <v>0</v>
      </c>
      <c r="O158" s="25">
        <v>0</v>
      </c>
      <c r="P158" s="172">
        <v>0</v>
      </c>
      <c r="Q158" s="206">
        <f t="shared" si="2"/>
        <v>0</v>
      </c>
    </row>
    <row r="159" spans="1:21" ht="15" hidden="1" customHeight="1">
      <c r="A159" s="45" t="s">
        <v>271</v>
      </c>
      <c r="B159" s="60"/>
      <c r="C159" s="77"/>
      <c r="D159" s="160" t="s">
        <v>172</v>
      </c>
      <c r="E159" s="171">
        <v>0</v>
      </c>
      <c r="F159" s="25">
        <v>0</v>
      </c>
      <c r="G159" s="172">
        <v>0</v>
      </c>
      <c r="H159" s="171">
        <v>0</v>
      </c>
      <c r="I159" s="25">
        <v>0</v>
      </c>
      <c r="J159" s="172">
        <v>0</v>
      </c>
      <c r="K159" s="186"/>
      <c r="L159" s="25">
        <v>0</v>
      </c>
      <c r="M159" s="172">
        <v>0</v>
      </c>
      <c r="N159" s="171">
        <v>0</v>
      </c>
      <c r="O159" s="25">
        <v>0</v>
      </c>
      <c r="P159" s="172">
        <v>0</v>
      </c>
      <c r="Q159" s="206">
        <f t="shared" si="2"/>
        <v>0</v>
      </c>
    </row>
    <row r="160" spans="1:21" ht="18" customHeight="1">
      <c r="A160" s="46" t="s">
        <v>392</v>
      </c>
      <c r="B160" s="61" t="s">
        <v>402</v>
      </c>
      <c r="C160" s="77" t="s">
        <v>399</v>
      </c>
      <c r="D160" s="160" t="s">
        <v>170</v>
      </c>
      <c r="E160" s="171">
        <v>0</v>
      </c>
      <c r="F160" s="25">
        <v>0</v>
      </c>
      <c r="G160" s="172">
        <v>0</v>
      </c>
      <c r="H160" s="171">
        <v>0</v>
      </c>
      <c r="I160" s="25">
        <v>0</v>
      </c>
      <c r="J160" s="172">
        <v>0</v>
      </c>
      <c r="K160" s="171">
        <v>0</v>
      </c>
      <c r="L160" s="25">
        <v>0</v>
      </c>
      <c r="M160" s="172">
        <v>0</v>
      </c>
      <c r="N160" s="171">
        <v>0</v>
      </c>
      <c r="O160" s="25">
        <v>0</v>
      </c>
      <c r="P160" s="172">
        <v>0</v>
      </c>
      <c r="Q160" s="206">
        <f t="shared" si="2"/>
        <v>0</v>
      </c>
      <c r="R160" s="73"/>
    </row>
    <row r="161" spans="1:22" ht="18" customHeight="1">
      <c r="A161" s="46" t="s">
        <v>158</v>
      </c>
      <c r="B161" s="61" t="s">
        <v>401</v>
      </c>
      <c r="C161" s="77" t="s">
        <v>400</v>
      </c>
      <c r="D161" s="48" t="s">
        <v>170</v>
      </c>
      <c r="E161" s="171">
        <v>0</v>
      </c>
      <c r="F161" s="25">
        <v>0</v>
      </c>
      <c r="G161" s="172">
        <v>0</v>
      </c>
      <c r="H161" s="171">
        <v>0</v>
      </c>
      <c r="I161" s="25">
        <v>0</v>
      </c>
      <c r="J161" s="172">
        <v>0</v>
      </c>
      <c r="K161" s="171">
        <v>0</v>
      </c>
      <c r="L161" s="25">
        <v>0</v>
      </c>
      <c r="M161" s="172">
        <v>0</v>
      </c>
      <c r="N161" s="171">
        <v>0</v>
      </c>
      <c r="O161" s="25">
        <v>0</v>
      </c>
      <c r="P161" s="172">
        <v>0</v>
      </c>
      <c r="Q161" s="206">
        <f t="shared" si="2"/>
        <v>0</v>
      </c>
      <c r="R161" s="73"/>
      <c r="T161" s="54"/>
    </row>
    <row r="162" spans="1:22" ht="18" customHeight="1">
      <c r="A162" s="89" t="s">
        <v>302</v>
      </c>
      <c r="B162" s="112"/>
      <c r="C162" s="90"/>
      <c r="D162" s="113"/>
      <c r="E162" s="175"/>
      <c r="F162" s="113"/>
      <c r="G162" s="176"/>
      <c r="H162" s="175"/>
      <c r="I162" s="113"/>
      <c r="J162" s="176"/>
      <c r="K162" s="175"/>
      <c r="L162" s="113"/>
      <c r="M162" s="176"/>
      <c r="N162" s="175"/>
      <c r="O162" s="113"/>
      <c r="P162" s="176"/>
      <c r="Q162" s="176"/>
    </row>
    <row r="163" spans="1:22" ht="15.6">
      <c r="A163" s="45" t="s">
        <v>272</v>
      </c>
      <c r="B163" s="26" t="s">
        <v>432</v>
      </c>
      <c r="C163" s="77" t="s">
        <v>382</v>
      </c>
      <c r="D163" s="48" t="s">
        <v>173</v>
      </c>
      <c r="E163" s="171">
        <v>0</v>
      </c>
      <c r="F163" s="25">
        <v>0</v>
      </c>
      <c r="G163" s="172">
        <v>0</v>
      </c>
      <c r="H163" s="171">
        <v>0</v>
      </c>
      <c r="I163" s="25">
        <v>0</v>
      </c>
      <c r="J163" s="172">
        <v>22974</v>
      </c>
      <c r="K163" s="171">
        <v>0</v>
      </c>
      <c r="L163" s="25">
        <v>0</v>
      </c>
      <c r="M163" s="172">
        <v>0</v>
      </c>
      <c r="N163" s="171">
        <v>0</v>
      </c>
      <c r="O163" s="25">
        <v>0</v>
      </c>
      <c r="P163" s="172">
        <v>0</v>
      </c>
      <c r="Q163" s="207">
        <f>SUM(E163:P163)</f>
        <v>22974</v>
      </c>
      <c r="T163" s="54"/>
      <c r="V163" s="54"/>
    </row>
    <row r="164" spans="1:22" ht="15.6">
      <c r="A164" s="89" t="s">
        <v>449</v>
      </c>
      <c r="B164" s="112"/>
      <c r="C164" s="90"/>
      <c r="D164" s="113"/>
      <c r="E164" s="175"/>
      <c r="F164" s="113"/>
      <c r="G164" s="176"/>
      <c r="H164" s="175"/>
      <c r="I164" s="113"/>
      <c r="J164" s="176"/>
      <c r="K164" s="175"/>
      <c r="L164" s="113"/>
      <c r="M164" s="176"/>
      <c r="N164" s="175"/>
      <c r="O164" s="113"/>
      <c r="P164" s="176"/>
      <c r="Q164" s="176"/>
    </row>
    <row r="165" spans="1:22" ht="15.6">
      <c r="A165" s="149" t="s">
        <v>450</v>
      </c>
      <c r="B165" s="26"/>
      <c r="C165" s="77"/>
      <c r="D165" s="48"/>
      <c r="E165" s="171">
        <v>0</v>
      </c>
      <c r="F165" s="25">
        <v>0</v>
      </c>
      <c r="G165" s="172">
        <v>2272.7199999999998</v>
      </c>
      <c r="H165" s="171">
        <v>0</v>
      </c>
      <c r="I165" s="25">
        <v>0</v>
      </c>
      <c r="J165" s="172">
        <v>0</v>
      </c>
      <c r="K165" s="171">
        <v>0</v>
      </c>
      <c r="L165" s="25">
        <v>0</v>
      </c>
      <c r="M165" s="172">
        <v>0</v>
      </c>
      <c r="N165" s="171">
        <v>0</v>
      </c>
      <c r="O165" s="25">
        <v>0</v>
      </c>
      <c r="P165" s="172">
        <v>0</v>
      </c>
      <c r="Q165" s="207">
        <f t="shared" si="2"/>
        <v>2272.7199999999998</v>
      </c>
      <c r="T165" s="54"/>
    </row>
    <row r="166" spans="1:22" ht="15.45" customHeight="1">
      <c r="A166" s="89" t="s">
        <v>198</v>
      </c>
      <c r="B166" s="112"/>
      <c r="C166" s="90"/>
      <c r="D166" s="113"/>
      <c r="E166" s="175"/>
      <c r="F166" s="113"/>
      <c r="G166" s="176"/>
      <c r="H166" s="175"/>
      <c r="I166" s="113"/>
      <c r="J166" s="176"/>
      <c r="K166" s="175"/>
      <c r="L166" s="113"/>
      <c r="M166" s="176"/>
      <c r="N166" s="175"/>
      <c r="O166" s="113"/>
      <c r="P166" s="176"/>
      <c r="Q166" s="176"/>
    </row>
    <row r="167" spans="1:22" ht="15" customHeight="1">
      <c r="A167" s="45" t="s">
        <v>273</v>
      </c>
      <c r="B167" s="26"/>
      <c r="C167" s="77"/>
      <c r="D167" s="48" t="s">
        <v>294</v>
      </c>
      <c r="E167" s="186">
        <v>0</v>
      </c>
      <c r="F167" s="26">
        <v>0</v>
      </c>
      <c r="G167" s="172">
        <v>0</v>
      </c>
      <c r="H167" s="186">
        <v>0</v>
      </c>
      <c r="I167" s="26">
        <v>0</v>
      </c>
      <c r="J167" s="172">
        <v>0</v>
      </c>
      <c r="K167" s="186">
        <v>0</v>
      </c>
      <c r="L167" s="26">
        <v>0</v>
      </c>
      <c r="M167" s="200">
        <v>0</v>
      </c>
      <c r="N167" s="186">
        <v>0</v>
      </c>
      <c r="O167" s="26">
        <v>0</v>
      </c>
      <c r="P167" s="200">
        <v>0</v>
      </c>
      <c r="Q167" s="207">
        <f t="shared" si="2"/>
        <v>0</v>
      </c>
      <c r="T167" s="54"/>
    </row>
    <row r="168" spans="1:22" ht="18" customHeight="1">
      <c r="A168" s="89" t="s">
        <v>301</v>
      </c>
      <c r="B168" s="112"/>
      <c r="C168" s="90"/>
      <c r="D168" s="113"/>
      <c r="E168" s="175"/>
      <c r="F168" s="113"/>
      <c r="G168" s="176"/>
      <c r="H168" s="175"/>
      <c r="I168" s="113"/>
      <c r="J168" s="176"/>
      <c r="K168" s="175"/>
      <c r="L168" s="113"/>
      <c r="M168" s="176"/>
      <c r="N168" s="175"/>
      <c r="O168" s="113"/>
      <c r="P168" s="176"/>
      <c r="Q168" s="176"/>
    </row>
    <row r="169" spans="1:22" ht="18.45" customHeight="1">
      <c r="A169" s="46" t="s">
        <v>314</v>
      </c>
      <c r="B169" s="26" t="s">
        <v>398</v>
      </c>
      <c r="C169" s="77" t="s">
        <v>329</v>
      </c>
      <c r="D169" s="48" t="s">
        <v>168</v>
      </c>
      <c r="E169" s="171">
        <v>0</v>
      </c>
      <c r="F169" s="25">
        <v>0</v>
      </c>
      <c r="G169" s="172">
        <v>0</v>
      </c>
      <c r="H169" s="171">
        <v>0</v>
      </c>
      <c r="I169" s="25">
        <v>0</v>
      </c>
      <c r="J169" s="172">
        <v>10925</v>
      </c>
      <c r="K169" s="171">
        <v>0</v>
      </c>
      <c r="L169" s="25">
        <v>0</v>
      </c>
      <c r="M169" s="172">
        <v>0</v>
      </c>
      <c r="N169" s="171">
        <v>0</v>
      </c>
      <c r="O169" s="25">
        <v>0</v>
      </c>
      <c r="P169" s="172">
        <v>0</v>
      </c>
      <c r="Q169" s="207">
        <f t="shared" si="2"/>
        <v>10925</v>
      </c>
      <c r="R169" s="159"/>
      <c r="T169" s="54"/>
      <c r="U169" s="54"/>
    </row>
    <row r="170" spans="1:22" ht="18" customHeight="1">
      <c r="A170" s="89" t="s">
        <v>199</v>
      </c>
      <c r="B170" s="112"/>
      <c r="C170" s="90"/>
      <c r="D170" s="113"/>
      <c r="E170" s="175"/>
      <c r="F170" s="113"/>
      <c r="G170" s="176"/>
      <c r="H170" s="175"/>
      <c r="I170" s="113"/>
      <c r="J170" s="176"/>
      <c r="K170" s="175"/>
      <c r="L170" s="113"/>
      <c r="M170" s="176"/>
      <c r="N170" s="175"/>
      <c r="O170" s="113"/>
      <c r="P170" s="176"/>
      <c r="Q170" s="176"/>
    </row>
    <row r="171" spans="1:22" ht="18" customHeight="1">
      <c r="A171" s="102" t="s">
        <v>200</v>
      </c>
      <c r="B171" s="119"/>
      <c r="C171" s="103"/>
      <c r="D171" s="103"/>
      <c r="E171" s="208"/>
      <c r="F171" s="209"/>
      <c r="G171" s="210"/>
      <c r="H171" s="208"/>
      <c r="I171" s="209"/>
      <c r="J171" s="210"/>
      <c r="K171" s="208"/>
      <c r="L171" s="209"/>
      <c r="M171" s="210"/>
      <c r="N171" s="208"/>
      <c r="O171" s="209"/>
      <c r="P171" s="210"/>
      <c r="Q171" s="207"/>
    </row>
    <row r="172" spans="1:22" ht="18" customHeight="1" thickBot="1">
      <c r="A172" s="41" t="s">
        <v>312</v>
      </c>
      <c r="B172" s="26" t="s">
        <v>398</v>
      </c>
      <c r="C172" s="77" t="s">
        <v>386</v>
      </c>
      <c r="D172" s="48" t="s">
        <v>292</v>
      </c>
      <c r="E172" s="191">
        <v>0</v>
      </c>
      <c r="F172" s="199">
        <v>0</v>
      </c>
      <c r="G172" s="193">
        <v>249422</v>
      </c>
      <c r="H172" s="191">
        <v>0</v>
      </c>
      <c r="I172" s="199">
        <v>0</v>
      </c>
      <c r="J172" s="193">
        <v>196031</v>
      </c>
      <c r="K172" s="191">
        <v>0</v>
      </c>
      <c r="L172" s="199">
        <v>0</v>
      </c>
      <c r="M172" s="193">
        <v>0</v>
      </c>
      <c r="N172" s="191">
        <v>0</v>
      </c>
      <c r="O172" s="199">
        <v>0</v>
      </c>
      <c r="P172" s="193">
        <v>0</v>
      </c>
      <c r="Q172" s="206">
        <f t="shared" ref="Q172" si="3">SUM(E172:P172)</f>
        <v>445453</v>
      </c>
    </row>
    <row r="173" spans="1:22" ht="18" customHeight="1">
      <c r="G173" s="53" t="s">
        <v>455</v>
      </c>
      <c r="S173" s="214" t="s">
        <v>455</v>
      </c>
    </row>
    <row r="174" spans="1:22" ht="18" hidden="1" customHeight="1">
      <c r="E174" s="53">
        <f t="shared" ref="E174:P174" si="4">SUM(E108:E172)+SUM(E9:E101)</f>
        <v>121838.76</v>
      </c>
      <c r="F174" s="53">
        <f t="shared" si="4"/>
        <v>6092002.8600000013</v>
      </c>
      <c r="G174" s="53">
        <f t="shared" si="4"/>
        <v>884654.32</v>
      </c>
      <c r="H174" s="53">
        <f t="shared" si="4"/>
        <v>93117.709999999992</v>
      </c>
      <c r="I174" s="53">
        <f t="shared" si="4"/>
        <v>9241841.4600000009</v>
      </c>
      <c r="J174" s="53">
        <f t="shared" si="4"/>
        <v>1739412.79</v>
      </c>
      <c r="K174" s="53">
        <f t="shared" si="4"/>
        <v>0</v>
      </c>
      <c r="L174" s="53">
        <f t="shared" si="4"/>
        <v>0</v>
      </c>
      <c r="M174" s="53">
        <f t="shared" si="4"/>
        <v>0</v>
      </c>
      <c r="N174" s="53">
        <f t="shared" si="4"/>
        <v>0</v>
      </c>
      <c r="O174" s="53">
        <f t="shared" si="4"/>
        <v>0</v>
      </c>
      <c r="P174" s="53">
        <f t="shared" si="4"/>
        <v>0</v>
      </c>
    </row>
    <row r="175" spans="1:22" ht="18" hidden="1" customHeight="1">
      <c r="E175" s="39">
        <f>15709576.39-E174</f>
        <v>15587737.630000001</v>
      </c>
      <c r="F175" s="39">
        <f>23164616.61-F174</f>
        <v>17072613.75</v>
      </c>
      <c r="G175" s="53">
        <f>6793821.5-G174</f>
        <v>5909167.1799999997</v>
      </c>
      <c r="H175" s="39">
        <f>15709576.39-H174</f>
        <v>15616458.68</v>
      </c>
      <c r="I175" s="39">
        <f>23164616.61-I174</f>
        <v>13922775.149999999</v>
      </c>
      <c r="J175" s="53">
        <f>6793821.5-J174</f>
        <v>5054408.71</v>
      </c>
      <c r="K175" s="39">
        <f>15709576.39-K174</f>
        <v>15709576.390000001</v>
      </c>
      <c r="L175" s="39">
        <f>23164616.61-L174</f>
        <v>23164616.609999999</v>
      </c>
      <c r="M175" s="53">
        <f>6793821.5-M174</f>
        <v>6793821.5</v>
      </c>
      <c r="N175" s="39">
        <f>15709576.39-N174</f>
        <v>15709576.390000001</v>
      </c>
      <c r="O175" s="39">
        <f>23164616.61-O174</f>
        <v>23164616.609999999</v>
      </c>
      <c r="P175" s="53">
        <f>6793821.5-P174</f>
        <v>6793821.5</v>
      </c>
    </row>
    <row r="176" spans="1:22" ht="18" customHeight="1">
      <c r="G176" s="53" t="s">
        <v>455</v>
      </c>
      <c r="J176" s="53" t="s">
        <v>455</v>
      </c>
    </row>
    <row r="177" ht="18.45" customHeight="1"/>
  </sheetData>
  <mergeCells count="5">
    <mergeCell ref="S4:S6"/>
    <mergeCell ref="E5:G5"/>
    <mergeCell ref="H5:J5"/>
    <mergeCell ref="K5:M5"/>
    <mergeCell ref="N5:P5"/>
  </mergeCells>
  <pageMargins left="0.7" right="0.7" top="0.75" bottom="0.75" header="0.3" footer="0.3"/>
  <pageSetup scale="28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D47EE-12E5-4871-BAB6-897ADBFC702A}">
  <dimension ref="A1:F158"/>
  <sheetViews>
    <sheetView workbookViewId="0">
      <selection activeCell="A7" sqref="A7"/>
    </sheetView>
  </sheetViews>
  <sheetFormatPr defaultColWidth="9" defaultRowHeight="13.2"/>
  <cols>
    <col min="1" max="1" width="100.44140625" customWidth="1"/>
    <col min="2" max="2" width="34.109375" customWidth="1"/>
    <col min="3" max="3" width="28.44140625" customWidth="1"/>
    <col min="4" max="4" width="28" customWidth="1"/>
    <col min="5" max="5" width="29.44140625" customWidth="1"/>
    <col min="6" max="6" width="8" customWidth="1"/>
  </cols>
  <sheetData>
    <row r="1" spans="1:6" ht="77.7" customHeight="1">
      <c r="A1" s="236" t="s">
        <v>160</v>
      </c>
      <c r="B1" s="237"/>
      <c r="C1" s="237"/>
      <c r="D1" s="237"/>
      <c r="E1" s="237"/>
      <c r="F1" s="237"/>
    </row>
    <row r="2" spans="1:6" ht="22.2" customHeight="1">
      <c r="A2" s="2" t="s">
        <v>0</v>
      </c>
      <c r="B2" s="2" t="s">
        <v>1</v>
      </c>
      <c r="C2" s="3" t="s">
        <v>2</v>
      </c>
      <c r="D2" s="4" t="s">
        <v>3</v>
      </c>
      <c r="E2" s="3" t="s">
        <v>4</v>
      </c>
      <c r="F2" s="5"/>
    </row>
    <row r="3" spans="1:6" ht="18" customHeight="1">
      <c r="A3" s="230" t="s">
        <v>5</v>
      </c>
      <c r="B3" s="231"/>
      <c r="C3" s="231"/>
      <c r="D3" s="231"/>
      <c r="E3" s="232"/>
      <c r="F3" s="5"/>
    </row>
    <row r="4" spans="1:6" ht="18" customHeight="1">
      <c r="A4" s="6" t="s">
        <v>6</v>
      </c>
      <c r="B4" s="7"/>
      <c r="C4" s="8"/>
      <c r="D4" s="8"/>
      <c r="E4" s="8"/>
      <c r="F4" s="5"/>
    </row>
    <row r="5" spans="1:6" ht="33" customHeight="1">
      <c r="A5" s="9" t="s">
        <v>7</v>
      </c>
      <c r="B5" s="10"/>
      <c r="C5" s="11"/>
      <c r="D5" s="11"/>
      <c r="E5" s="11"/>
      <c r="F5" s="12"/>
    </row>
    <row r="6" spans="1:6" ht="18" customHeight="1">
      <c r="A6" s="230" t="s">
        <v>8</v>
      </c>
      <c r="B6" s="231"/>
      <c r="C6" s="231"/>
      <c r="D6" s="231"/>
      <c r="E6" s="232"/>
      <c r="F6" s="5"/>
    </row>
    <row r="7" spans="1:6" ht="18" customHeight="1">
      <c r="A7" s="6" t="s">
        <v>9</v>
      </c>
      <c r="B7" s="7"/>
      <c r="C7" s="8"/>
      <c r="D7" s="8"/>
      <c r="E7" s="8"/>
      <c r="F7" s="5"/>
    </row>
    <row r="8" spans="1:6" ht="18" customHeight="1">
      <c r="A8" s="230" t="s">
        <v>10</v>
      </c>
      <c r="B8" s="231"/>
      <c r="C8" s="231"/>
      <c r="D8" s="231"/>
      <c r="E8" s="232"/>
      <c r="F8" s="5"/>
    </row>
    <row r="9" spans="1:6" ht="18" customHeight="1">
      <c r="A9" s="6" t="s">
        <v>11</v>
      </c>
      <c r="B9" s="7"/>
      <c r="C9" s="8"/>
      <c r="D9" s="8"/>
      <c r="E9" s="8"/>
      <c r="F9" s="5"/>
    </row>
    <row r="10" spans="1:6" ht="18" customHeight="1">
      <c r="A10" s="227" t="s">
        <v>12</v>
      </c>
      <c r="B10" s="228"/>
      <c r="C10" s="228"/>
      <c r="D10" s="228"/>
      <c r="E10" s="229"/>
      <c r="F10" s="5"/>
    </row>
    <row r="11" spans="1:6" ht="18" customHeight="1">
      <c r="A11" s="13" t="s">
        <v>13</v>
      </c>
      <c r="B11" s="7"/>
      <c r="C11" s="14"/>
      <c r="D11" s="14"/>
      <c r="E11" s="14"/>
      <c r="F11" s="5"/>
    </row>
    <row r="12" spans="1:6" ht="18" customHeight="1">
      <c r="A12" s="13" t="s">
        <v>14</v>
      </c>
      <c r="B12" s="7"/>
      <c r="C12" s="14"/>
      <c r="D12" s="14"/>
      <c r="E12" s="14"/>
      <c r="F12" s="5"/>
    </row>
    <row r="13" spans="1:6" ht="18" customHeight="1">
      <c r="A13" s="13" t="s">
        <v>15</v>
      </c>
      <c r="B13" s="7"/>
      <c r="C13" s="14"/>
      <c r="D13" s="14"/>
      <c r="E13" s="14"/>
      <c r="F13" s="5"/>
    </row>
    <row r="14" spans="1:6" ht="18" customHeight="1">
      <c r="A14" s="13" t="s">
        <v>16</v>
      </c>
      <c r="B14" s="7"/>
      <c r="C14" s="14"/>
      <c r="D14" s="14"/>
      <c r="E14" s="14"/>
      <c r="F14" s="5"/>
    </row>
    <row r="15" spans="1:6" ht="18" customHeight="1">
      <c r="A15" s="13" t="s">
        <v>17</v>
      </c>
      <c r="B15" s="7"/>
      <c r="C15" s="14"/>
      <c r="D15" s="14"/>
      <c r="E15" s="14"/>
      <c r="F15" s="5"/>
    </row>
    <row r="16" spans="1:6" ht="18" customHeight="1">
      <c r="A16" s="6" t="s">
        <v>18</v>
      </c>
      <c r="B16" s="7"/>
      <c r="C16" s="8"/>
      <c r="D16" s="8"/>
      <c r="E16" s="8"/>
      <c r="F16" s="5"/>
    </row>
    <row r="17" spans="1:6" ht="18" customHeight="1">
      <c r="A17" s="230" t="s">
        <v>19</v>
      </c>
      <c r="B17" s="231"/>
      <c r="C17" s="231"/>
      <c r="D17" s="231"/>
      <c r="E17" s="232"/>
      <c r="F17" s="5"/>
    </row>
    <row r="18" spans="1:6" ht="18" customHeight="1">
      <c r="A18" s="6" t="s">
        <v>20</v>
      </c>
      <c r="B18" s="7"/>
      <c r="C18" s="8"/>
      <c r="D18" s="8"/>
      <c r="E18" s="8"/>
      <c r="F18" s="5"/>
    </row>
    <row r="19" spans="1:6" ht="18" customHeight="1">
      <c r="A19" s="230" t="s">
        <v>21</v>
      </c>
      <c r="B19" s="231"/>
      <c r="C19" s="231"/>
      <c r="D19" s="231"/>
      <c r="E19" s="232"/>
      <c r="F19" s="5"/>
    </row>
    <row r="20" spans="1:6" ht="18" customHeight="1">
      <c r="A20" s="6" t="s">
        <v>22</v>
      </c>
      <c r="B20" s="7"/>
      <c r="C20" s="8"/>
      <c r="D20" s="8"/>
      <c r="E20" s="8"/>
      <c r="F20" s="5"/>
    </row>
    <row r="21" spans="1:6" ht="18" customHeight="1">
      <c r="A21" s="6" t="s">
        <v>23</v>
      </c>
      <c r="B21" s="7"/>
      <c r="C21" s="8"/>
      <c r="D21" s="8"/>
      <c r="E21" s="8"/>
      <c r="F21" s="5"/>
    </row>
    <row r="22" spans="1:6" ht="18" customHeight="1">
      <c r="A22" s="6" t="s">
        <v>24</v>
      </c>
      <c r="B22" s="7"/>
      <c r="C22" s="8"/>
      <c r="D22" s="8"/>
      <c r="E22" s="8"/>
      <c r="F22" s="5"/>
    </row>
    <row r="23" spans="1:6" ht="18" customHeight="1">
      <c r="A23" s="6" t="s">
        <v>25</v>
      </c>
      <c r="B23" s="7"/>
      <c r="C23" s="8"/>
      <c r="D23" s="8"/>
      <c r="E23" s="8"/>
      <c r="F23" s="5"/>
    </row>
    <row r="24" spans="1:6" ht="18" customHeight="1">
      <c r="A24" s="6" t="s">
        <v>26</v>
      </c>
      <c r="B24" s="7"/>
      <c r="C24" s="8"/>
      <c r="D24" s="8"/>
      <c r="E24" s="8"/>
      <c r="F24" s="5"/>
    </row>
    <row r="25" spans="1:6" ht="22.2" customHeight="1">
      <c r="A25" s="230" t="s">
        <v>27</v>
      </c>
      <c r="B25" s="231"/>
      <c r="C25" s="231"/>
      <c r="D25" s="231"/>
      <c r="E25" s="232"/>
    </row>
    <row r="26" spans="1:6" ht="18" customHeight="1">
      <c r="A26" s="227" t="s">
        <v>28</v>
      </c>
      <c r="B26" s="228"/>
      <c r="C26" s="228"/>
      <c r="D26" s="228"/>
      <c r="E26" s="229"/>
    </row>
    <row r="27" spans="1:6" ht="18" customHeight="1">
      <c r="A27" s="13" t="s">
        <v>29</v>
      </c>
      <c r="B27" s="7"/>
      <c r="C27" s="14"/>
      <c r="D27" s="14"/>
      <c r="E27" s="14"/>
    </row>
    <row r="28" spans="1:6" ht="18" customHeight="1">
      <c r="A28" s="13" t="s">
        <v>30</v>
      </c>
      <c r="B28" s="7"/>
      <c r="C28" s="14"/>
      <c r="D28" s="14"/>
      <c r="E28" s="14"/>
    </row>
    <row r="29" spans="1:6" ht="18" customHeight="1">
      <c r="A29" s="13" t="s">
        <v>31</v>
      </c>
      <c r="B29" s="7"/>
      <c r="C29" s="14"/>
      <c r="D29" s="14"/>
      <c r="E29" s="14"/>
    </row>
    <row r="30" spans="1:6" ht="18" customHeight="1">
      <c r="A30" s="13" t="s">
        <v>32</v>
      </c>
      <c r="B30" s="7"/>
      <c r="C30" s="14"/>
      <c r="D30" s="14"/>
      <c r="E30" s="14"/>
    </row>
    <row r="31" spans="1:6" ht="18" customHeight="1">
      <c r="A31" s="227" t="s">
        <v>33</v>
      </c>
      <c r="B31" s="228"/>
      <c r="C31" s="228"/>
      <c r="D31" s="228"/>
      <c r="E31" s="229"/>
    </row>
    <row r="32" spans="1:6" ht="18" customHeight="1">
      <c r="A32" s="13" t="s">
        <v>34</v>
      </c>
      <c r="B32" s="7"/>
      <c r="C32" s="14"/>
      <c r="D32" s="14"/>
      <c r="E32" s="14"/>
    </row>
    <row r="33" spans="1:5" ht="18" customHeight="1">
      <c r="A33" s="13" t="s">
        <v>35</v>
      </c>
      <c r="B33" s="7"/>
      <c r="C33" s="14"/>
      <c r="D33" s="14"/>
      <c r="E33" s="14"/>
    </row>
    <row r="34" spans="1:5" ht="18" customHeight="1">
      <c r="A34" s="13" t="s">
        <v>36</v>
      </c>
      <c r="B34" s="7"/>
      <c r="C34" s="14"/>
      <c r="D34" s="14"/>
      <c r="E34" s="14"/>
    </row>
    <row r="35" spans="1:5" ht="18" customHeight="1">
      <c r="A35" s="13" t="s">
        <v>37</v>
      </c>
      <c r="B35" s="7"/>
      <c r="C35" s="14"/>
      <c r="D35" s="14"/>
      <c r="E35" s="14"/>
    </row>
    <row r="36" spans="1:5" ht="18" customHeight="1">
      <c r="A36" s="13" t="s">
        <v>38</v>
      </c>
      <c r="B36" s="7"/>
      <c r="C36" s="14"/>
      <c r="D36" s="14"/>
      <c r="E36" s="14"/>
    </row>
    <row r="37" spans="1:5" ht="18" customHeight="1">
      <c r="A37" s="13" t="s">
        <v>39</v>
      </c>
      <c r="B37" s="7"/>
      <c r="C37" s="14"/>
      <c r="D37" s="14"/>
      <c r="E37" s="14"/>
    </row>
    <row r="38" spans="1:5" ht="18" customHeight="1">
      <c r="A38" s="13" t="s">
        <v>40</v>
      </c>
      <c r="B38" s="7"/>
      <c r="C38" s="14"/>
      <c r="D38" s="14"/>
      <c r="E38" s="14"/>
    </row>
    <row r="39" spans="1:5" ht="18" customHeight="1">
      <c r="A39" s="22" t="s">
        <v>152</v>
      </c>
      <c r="B39" s="21"/>
      <c r="C39" s="23">
        <v>3147325</v>
      </c>
      <c r="D39" s="23">
        <v>93737</v>
      </c>
      <c r="E39" s="23">
        <v>1339077</v>
      </c>
    </row>
    <row r="40" spans="1:5" ht="18" customHeight="1">
      <c r="A40" s="227" t="s">
        <v>41</v>
      </c>
      <c r="B40" s="228"/>
      <c r="C40" s="228"/>
      <c r="D40" s="228"/>
      <c r="E40" s="229"/>
    </row>
    <row r="41" spans="1:5" ht="18" customHeight="1">
      <c r="A41" s="13" t="s">
        <v>42</v>
      </c>
      <c r="B41" s="7"/>
      <c r="C41" s="14"/>
      <c r="D41" s="14"/>
      <c r="E41" s="14"/>
    </row>
    <row r="42" spans="1:5" ht="18" customHeight="1">
      <c r="A42" s="13" t="s">
        <v>43</v>
      </c>
      <c r="B42" s="7"/>
      <c r="C42" s="14"/>
      <c r="D42" s="14"/>
      <c r="E42" s="14"/>
    </row>
    <row r="43" spans="1:5" ht="18" customHeight="1">
      <c r="A43" s="13" t="s">
        <v>44</v>
      </c>
      <c r="B43" s="7"/>
      <c r="C43" s="14"/>
      <c r="D43" s="14"/>
      <c r="E43" s="14"/>
    </row>
    <row r="44" spans="1:5" ht="18" customHeight="1">
      <c r="A44" s="13" t="s">
        <v>45</v>
      </c>
      <c r="B44" s="7"/>
      <c r="C44" s="14"/>
      <c r="D44" s="14"/>
      <c r="E44" s="14"/>
    </row>
    <row r="45" spans="1:5" ht="18" customHeight="1">
      <c r="A45" s="13" t="s">
        <v>46</v>
      </c>
      <c r="B45" s="7"/>
      <c r="C45" s="14"/>
      <c r="D45" s="14"/>
      <c r="E45" s="14"/>
    </row>
    <row r="46" spans="1:5" ht="18" customHeight="1">
      <c r="A46" s="13" t="s">
        <v>47</v>
      </c>
      <c r="B46" s="7"/>
      <c r="C46" s="14"/>
      <c r="D46" s="14"/>
      <c r="E46" s="14"/>
    </row>
    <row r="47" spans="1:5" ht="18" customHeight="1">
      <c r="A47" s="13" t="s">
        <v>48</v>
      </c>
      <c r="B47" s="7"/>
      <c r="C47" s="14"/>
      <c r="D47" s="14"/>
      <c r="E47" s="14"/>
    </row>
    <row r="48" spans="1:5" ht="18" customHeight="1">
      <c r="A48" s="13" t="s">
        <v>49</v>
      </c>
      <c r="B48" s="10"/>
      <c r="C48" s="15"/>
      <c r="D48" s="15"/>
      <c r="E48" s="15"/>
    </row>
    <row r="49" spans="1:6" ht="22.2" customHeight="1">
      <c r="A49" s="13" t="s">
        <v>50</v>
      </c>
      <c r="B49" s="7"/>
      <c r="C49" s="14"/>
      <c r="D49" s="14"/>
      <c r="E49" s="14"/>
    </row>
    <row r="50" spans="1:6" ht="31.2" customHeight="1">
      <c r="A50" s="13" t="s">
        <v>51</v>
      </c>
      <c r="B50" s="7"/>
      <c r="C50" s="14"/>
      <c r="D50" s="14"/>
      <c r="E50" s="14"/>
    </row>
    <row r="51" spans="1:6" ht="18" customHeight="1">
      <c r="A51" s="13" t="s">
        <v>52</v>
      </c>
      <c r="B51" s="7"/>
      <c r="C51" s="14"/>
      <c r="D51" s="14"/>
      <c r="E51" s="14"/>
    </row>
    <row r="52" spans="1:6" ht="18" customHeight="1">
      <c r="A52" s="13" t="s">
        <v>53</v>
      </c>
      <c r="B52" s="7"/>
      <c r="C52" s="14"/>
      <c r="D52" s="14"/>
      <c r="E52" s="14"/>
    </row>
    <row r="53" spans="1:6" ht="18" customHeight="1">
      <c r="A53" s="13" t="s">
        <v>54</v>
      </c>
      <c r="B53" s="7"/>
      <c r="C53" s="14"/>
      <c r="D53" s="14"/>
      <c r="E53" s="14"/>
    </row>
    <row r="54" spans="1:6" ht="18" customHeight="1">
      <c r="A54" s="13" t="s">
        <v>55</v>
      </c>
      <c r="B54" s="7"/>
      <c r="C54" s="14"/>
      <c r="D54" s="14"/>
      <c r="E54" s="14"/>
    </row>
    <row r="55" spans="1:6" ht="18" customHeight="1">
      <c r="A55" s="13" t="s">
        <v>56</v>
      </c>
      <c r="B55" s="7"/>
      <c r="C55" s="14"/>
      <c r="D55" s="14"/>
      <c r="E55" s="14"/>
    </row>
    <row r="56" spans="1:6" ht="18" customHeight="1">
      <c r="A56" s="13" t="s">
        <v>57</v>
      </c>
      <c r="B56" s="7"/>
      <c r="C56" s="14"/>
      <c r="D56" s="14"/>
      <c r="E56" s="14"/>
    </row>
    <row r="57" spans="1:6" ht="18" customHeight="1">
      <c r="A57" s="227" t="s">
        <v>58</v>
      </c>
      <c r="B57" s="228"/>
      <c r="C57" s="228"/>
      <c r="D57" s="228"/>
      <c r="E57" s="229"/>
    </row>
    <row r="58" spans="1:6" ht="18" customHeight="1">
      <c r="A58" s="13" t="s">
        <v>59</v>
      </c>
      <c r="B58" s="7"/>
      <c r="C58" s="14"/>
      <c r="D58" s="14"/>
      <c r="E58" s="14"/>
    </row>
    <row r="59" spans="1:6" ht="18" customHeight="1">
      <c r="A59" s="227" t="s">
        <v>60</v>
      </c>
      <c r="B59" s="228"/>
      <c r="C59" s="228"/>
      <c r="D59" s="228"/>
      <c r="E59" s="229"/>
    </row>
    <row r="60" spans="1:6" ht="18" customHeight="1">
      <c r="A60" s="13" t="s">
        <v>61</v>
      </c>
      <c r="B60" s="7"/>
      <c r="C60" s="14"/>
      <c r="D60" s="14"/>
      <c r="E60" s="14"/>
    </row>
    <row r="61" spans="1:6" ht="18" customHeight="1">
      <c r="A61" s="20" t="s">
        <v>153</v>
      </c>
      <c r="B61" s="17"/>
      <c r="C61" s="18">
        <v>193646</v>
      </c>
      <c r="D61" s="18">
        <v>31465</v>
      </c>
      <c r="E61" s="18"/>
      <c r="F61" s="19"/>
    </row>
    <row r="62" spans="1:6" ht="18" customHeight="1">
      <c r="A62" s="227" t="s">
        <v>62</v>
      </c>
      <c r="B62" s="228"/>
      <c r="C62" s="228"/>
      <c r="D62" s="228"/>
      <c r="E62" s="229"/>
    </row>
    <row r="63" spans="1:6" ht="18" customHeight="1">
      <c r="A63" s="13" t="s">
        <v>63</v>
      </c>
      <c r="B63" s="7"/>
      <c r="C63" s="14"/>
      <c r="D63" s="14"/>
      <c r="E63" s="14"/>
    </row>
    <row r="64" spans="1:6" ht="18" customHeight="1">
      <c r="A64" s="13" t="s">
        <v>64</v>
      </c>
      <c r="B64" s="7"/>
      <c r="C64" s="14"/>
      <c r="D64" s="14"/>
      <c r="E64" s="14"/>
    </row>
    <row r="65" spans="1:5" ht="18" customHeight="1">
      <c r="A65" s="13" t="s">
        <v>65</v>
      </c>
      <c r="B65" s="7"/>
      <c r="C65" s="14"/>
      <c r="D65" s="14"/>
      <c r="E65" s="14"/>
    </row>
    <row r="66" spans="1:5" ht="18" customHeight="1">
      <c r="A66" s="13" t="s">
        <v>66</v>
      </c>
      <c r="B66" s="7"/>
      <c r="C66" s="14"/>
      <c r="D66" s="14"/>
      <c r="E66" s="14"/>
    </row>
    <row r="67" spans="1:5" ht="18" customHeight="1">
      <c r="A67" s="13" t="s">
        <v>67</v>
      </c>
      <c r="B67" s="7"/>
      <c r="C67" s="14"/>
      <c r="D67" s="14"/>
      <c r="E67" s="14"/>
    </row>
    <row r="68" spans="1:5" ht="18" customHeight="1">
      <c r="A68" s="227" t="s">
        <v>68</v>
      </c>
      <c r="B68" s="228"/>
      <c r="C68" s="228"/>
      <c r="D68" s="228"/>
      <c r="E68" s="229"/>
    </row>
    <row r="69" spans="1:5" ht="18" customHeight="1">
      <c r="A69" s="13" t="s">
        <v>69</v>
      </c>
      <c r="B69" s="7"/>
      <c r="C69" s="14"/>
      <c r="D69" s="14"/>
      <c r="E69" s="14"/>
    </row>
    <row r="70" spans="1:5" ht="22.2" customHeight="1">
      <c r="A70" s="13" t="s">
        <v>70</v>
      </c>
      <c r="B70" s="7"/>
      <c r="C70" s="14"/>
      <c r="D70" s="14"/>
      <c r="E70" s="14"/>
    </row>
    <row r="71" spans="1:5" ht="18" customHeight="1">
      <c r="A71" s="13" t="s">
        <v>71</v>
      </c>
      <c r="B71" s="7"/>
      <c r="C71" s="14"/>
      <c r="D71" s="14"/>
      <c r="E71" s="14"/>
    </row>
    <row r="72" spans="1:5" ht="18" customHeight="1">
      <c r="A72" s="13" t="s">
        <v>72</v>
      </c>
      <c r="B72" s="7"/>
      <c r="C72" s="14"/>
      <c r="D72" s="14"/>
      <c r="E72" s="14"/>
    </row>
    <row r="73" spans="1:5" ht="18" customHeight="1">
      <c r="A73" s="13" t="s">
        <v>73</v>
      </c>
      <c r="B73" s="7"/>
      <c r="C73" s="14"/>
      <c r="D73" s="14"/>
      <c r="E73" s="14"/>
    </row>
    <row r="74" spans="1:5" ht="18" customHeight="1">
      <c r="A74" s="13" t="s">
        <v>74</v>
      </c>
      <c r="B74" s="7"/>
      <c r="C74" s="14"/>
      <c r="D74" s="14"/>
      <c r="E74" s="14"/>
    </row>
    <row r="75" spans="1:5" ht="18" customHeight="1">
      <c r="A75" s="13" t="s">
        <v>75</v>
      </c>
      <c r="B75" s="7"/>
      <c r="C75" s="14"/>
      <c r="D75" s="14"/>
      <c r="E75" s="14"/>
    </row>
    <row r="76" spans="1:5" ht="18" customHeight="1">
      <c r="A76" s="13" t="s">
        <v>76</v>
      </c>
      <c r="B76" s="7"/>
      <c r="C76" s="14"/>
      <c r="D76" s="14"/>
      <c r="E76" s="14"/>
    </row>
    <row r="77" spans="1:5" ht="18" customHeight="1">
      <c r="A77" s="13" t="s">
        <v>77</v>
      </c>
      <c r="B77" s="7"/>
      <c r="C77" s="14"/>
      <c r="D77" s="14"/>
      <c r="E77" s="14"/>
    </row>
    <row r="78" spans="1:5" ht="18" customHeight="1">
      <c r="A78" s="13" t="s">
        <v>78</v>
      </c>
      <c r="B78" s="7"/>
      <c r="C78" s="14"/>
      <c r="D78" s="14"/>
      <c r="E78" s="14"/>
    </row>
    <row r="79" spans="1:5" ht="18" customHeight="1">
      <c r="A79" s="13" t="s">
        <v>79</v>
      </c>
      <c r="B79" s="7"/>
      <c r="C79" s="14"/>
      <c r="D79" s="14"/>
      <c r="E79" s="14"/>
    </row>
    <row r="80" spans="1:5" ht="18" customHeight="1">
      <c r="A80" s="13" t="s">
        <v>80</v>
      </c>
      <c r="B80" s="7"/>
      <c r="C80" s="14"/>
      <c r="D80" s="14"/>
      <c r="E80" s="14"/>
    </row>
    <row r="81" spans="1:6" ht="18" customHeight="1">
      <c r="A81" s="13" t="s">
        <v>81</v>
      </c>
      <c r="B81" s="7"/>
      <c r="C81" s="14"/>
      <c r="D81" s="14"/>
      <c r="E81" s="14"/>
    </row>
    <row r="82" spans="1:6" ht="18" customHeight="1">
      <c r="A82" s="13" t="s">
        <v>82</v>
      </c>
      <c r="B82" s="7"/>
      <c r="C82" s="14"/>
      <c r="D82" s="14"/>
      <c r="E82" s="14"/>
    </row>
    <row r="83" spans="1:6" ht="18" customHeight="1">
      <c r="A83" s="230" t="s">
        <v>83</v>
      </c>
      <c r="B83" s="231"/>
      <c r="C83" s="231"/>
      <c r="D83" s="231"/>
      <c r="E83" s="232"/>
    </row>
    <row r="84" spans="1:6" ht="18" customHeight="1">
      <c r="A84" s="233" t="s">
        <v>84</v>
      </c>
      <c r="B84" s="234"/>
      <c r="C84" s="234"/>
      <c r="D84" s="234"/>
      <c r="E84" s="235"/>
    </row>
    <row r="85" spans="1:6" ht="18" customHeight="1">
      <c r="A85" s="13" t="s">
        <v>85</v>
      </c>
      <c r="B85" s="7"/>
      <c r="C85" s="14"/>
      <c r="D85" s="14"/>
      <c r="E85" s="14"/>
    </row>
    <row r="86" spans="1:6" ht="18" customHeight="1">
      <c r="A86" s="230" t="s">
        <v>86</v>
      </c>
      <c r="B86" s="231"/>
      <c r="C86" s="231"/>
      <c r="D86" s="231"/>
      <c r="E86" s="232"/>
    </row>
    <row r="87" spans="1:6" ht="18" customHeight="1">
      <c r="A87" s="6" t="s">
        <v>87</v>
      </c>
      <c r="B87" s="7"/>
      <c r="C87" s="8"/>
      <c r="D87" s="8"/>
      <c r="E87" s="8"/>
    </row>
    <row r="88" spans="1:6" ht="18" customHeight="1">
      <c r="A88" s="6" t="s">
        <v>88</v>
      </c>
      <c r="B88" s="7"/>
      <c r="C88" s="8"/>
      <c r="D88" s="8"/>
      <c r="E88" s="8"/>
    </row>
    <row r="89" spans="1:6" ht="18" customHeight="1">
      <c r="A89" s="6" t="s">
        <v>89</v>
      </c>
      <c r="B89" s="7"/>
      <c r="C89" s="8"/>
      <c r="D89" s="8"/>
      <c r="E89" s="8"/>
    </row>
    <row r="90" spans="1:6" ht="18" customHeight="1">
      <c r="A90" s="227" t="s">
        <v>41</v>
      </c>
      <c r="B90" s="228"/>
      <c r="C90" s="228"/>
      <c r="D90" s="228"/>
      <c r="E90" s="229"/>
    </row>
    <row r="91" spans="1:6" ht="18" customHeight="1">
      <c r="A91" s="13" t="s">
        <v>90</v>
      </c>
      <c r="B91" s="10"/>
      <c r="C91" s="15"/>
      <c r="D91" s="15"/>
      <c r="E91" s="15"/>
    </row>
    <row r="92" spans="1:6" ht="94.95" customHeight="1">
      <c r="A92" s="1" t="s">
        <v>91</v>
      </c>
      <c r="B92" s="1"/>
      <c r="C92" s="1"/>
      <c r="D92" s="1"/>
      <c r="E92" s="1"/>
    </row>
    <row r="93" spans="1:6" ht="18" customHeight="1">
      <c r="A93" s="2" t="s">
        <v>92</v>
      </c>
      <c r="B93" s="2" t="s">
        <v>1</v>
      </c>
      <c r="C93" s="3" t="s">
        <v>2</v>
      </c>
      <c r="D93" s="4" t="s">
        <v>3</v>
      </c>
      <c r="E93" s="3" t="s">
        <v>4</v>
      </c>
    </row>
    <row r="94" spans="1:6" ht="30.75" customHeight="1">
      <c r="A94" s="230" t="s">
        <v>93</v>
      </c>
      <c r="B94" s="231"/>
      <c r="C94" s="231"/>
      <c r="D94" s="231"/>
      <c r="E94" s="232"/>
    </row>
    <row r="95" spans="1:6" ht="77.7" customHeight="1">
      <c r="A95" s="227" t="s">
        <v>60</v>
      </c>
      <c r="B95" s="228"/>
      <c r="C95" s="228"/>
      <c r="D95" s="228"/>
      <c r="E95" s="229"/>
      <c r="F95" s="1"/>
    </row>
    <row r="96" spans="1:6" ht="18" customHeight="1">
      <c r="A96" s="13" t="s">
        <v>94</v>
      </c>
      <c r="B96" s="7"/>
      <c r="C96" s="14"/>
      <c r="D96" s="14"/>
      <c r="E96" s="14"/>
      <c r="F96" s="5"/>
    </row>
    <row r="97" spans="1:6" ht="18" customHeight="1">
      <c r="A97" s="13" t="s">
        <v>95</v>
      </c>
      <c r="B97" s="7"/>
      <c r="C97" s="14"/>
      <c r="D97" s="14"/>
      <c r="E97" s="14"/>
      <c r="F97" s="5"/>
    </row>
    <row r="98" spans="1:6" ht="18" customHeight="1">
      <c r="A98" s="227" t="s">
        <v>96</v>
      </c>
      <c r="B98" s="228"/>
      <c r="C98" s="228"/>
      <c r="D98" s="228"/>
      <c r="E98" s="229"/>
      <c r="F98" s="5"/>
    </row>
    <row r="99" spans="1:6" ht="18" customHeight="1">
      <c r="A99" s="13" t="s">
        <v>97</v>
      </c>
      <c r="B99" s="7"/>
      <c r="C99" s="14"/>
      <c r="D99" s="14"/>
      <c r="E99" s="14"/>
      <c r="F99" s="5"/>
    </row>
    <row r="100" spans="1:6" ht="18" customHeight="1">
      <c r="A100" s="13" t="s">
        <v>98</v>
      </c>
      <c r="B100" s="7"/>
      <c r="C100" s="14"/>
      <c r="D100" s="14"/>
      <c r="E100" s="14"/>
      <c r="F100" s="5"/>
    </row>
    <row r="101" spans="1:6" ht="18" customHeight="1">
      <c r="A101" s="13" t="s">
        <v>99</v>
      </c>
      <c r="B101" s="7"/>
      <c r="C101" s="14"/>
      <c r="D101" s="14"/>
      <c r="E101" s="14"/>
      <c r="F101" s="5"/>
    </row>
    <row r="102" spans="1:6" ht="18" customHeight="1">
      <c r="A102" s="13" t="s">
        <v>100</v>
      </c>
      <c r="B102" s="7"/>
      <c r="C102" s="14"/>
      <c r="D102" s="14"/>
      <c r="E102" s="14"/>
      <c r="F102" s="5"/>
    </row>
    <row r="103" spans="1:6" ht="18" customHeight="1">
      <c r="A103" s="13" t="s">
        <v>101</v>
      </c>
      <c r="B103" s="7"/>
      <c r="C103" s="14"/>
      <c r="D103" s="14"/>
      <c r="E103" s="14"/>
      <c r="F103" s="5"/>
    </row>
    <row r="104" spans="1:6" ht="18" customHeight="1">
      <c r="A104" s="13" t="s">
        <v>102</v>
      </c>
      <c r="B104" s="7"/>
      <c r="C104" s="14"/>
      <c r="D104" s="14"/>
      <c r="E104" s="14"/>
      <c r="F104" s="5"/>
    </row>
    <row r="105" spans="1:6" ht="18" customHeight="1">
      <c r="A105" s="13" t="s">
        <v>103</v>
      </c>
      <c r="B105" s="7"/>
      <c r="C105" s="14"/>
      <c r="D105" s="14"/>
      <c r="E105" s="14"/>
      <c r="F105" s="5"/>
    </row>
    <row r="106" spans="1:6" ht="18" customHeight="1">
      <c r="A106" s="13" t="s">
        <v>104</v>
      </c>
      <c r="B106" s="7"/>
      <c r="C106" s="14"/>
      <c r="D106" s="14"/>
      <c r="E106" s="14"/>
      <c r="F106" s="5"/>
    </row>
    <row r="107" spans="1:6" ht="18" customHeight="1">
      <c r="A107" s="13" t="s">
        <v>105</v>
      </c>
      <c r="B107" s="7"/>
      <c r="C107" s="14"/>
      <c r="D107" s="14"/>
      <c r="E107" s="14"/>
      <c r="F107" s="5"/>
    </row>
    <row r="108" spans="1:6" ht="18" customHeight="1">
      <c r="A108" s="13" t="s">
        <v>106</v>
      </c>
      <c r="B108" s="7"/>
      <c r="C108" s="14"/>
      <c r="D108" s="14"/>
      <c r="E108" s="14"/>
      <c r="F108" s="5"/>
    </row>
    <row r="109" spans="1:6" ht="18" customHeight="1">
      <c r="A109" s="227" t="s">
        <v>107</v>
      </c>
      <c r="B109" s="228"/>
      <c r="C109" s="228"/>
      <c r="D109" s="228"/>
      <c r="E109" s="229"/>
      <c r="F109" s="5"/>
    </row>
    <row r="110" spans="1:6" ht="18" customHeight="1">
      <c r="A110" s="13" t="s">
        <v>108</v>
      </c>
      <c r="B110" s="7"/>
      <c r="C110" s="14"/>
      <c r="D110" s="14"/>
      <c r="E110" s="14"/>
      <c r="F110" s="5"/>
    </row>
    <row r="111" spans="1:6" ht="18" customHeight="1">
      <c r="A111" s="227" t="s">
        <v>109</v>
      </c>
      <c r="B111" s="228"/>
      <c r="C111" s="228"/>
      <c r="D111" s="228"/>
      <c r="E111" s="229"/>
      <c r="F111" s="5"/>
    </row>
    <row r="112" spans="1:6" ht="18" customHeight="1">
      <c r="A112" s="13" t="s">
        <v>110</v>
      </c>
      <c r="B112" s="7"/>
      <c r="C112" s="14"/>
      <c r="D112" s="14"/>
      <c r="E112" s="14"/>
      <c r="F112" s="5"/>
    </row>
    <row r="113" spans="1:6" ht="18" customHeight="1">
      <c r="A113" s="13" t="s">
        <v>111</v>
      </c>
      <c r="B113" s="7"/>
      <c r="C113" s="14"/>
      <c r="D113" s="14"/>
      <c r="E113" s="14"/>
      <c r="F113" s="5"/>
    </row>
    <row r="114" spans="1:6" ht="18" customHeight="1">
      <c r="A114" s="227" t="s">
        <v>41</v>
      </c>
      <c r="B114" s="228"/>
      <c r="C114" s="228"/>
      <c r="D114" s="228"/>
      <c r="E114" s="229"/>
      <c r="F114" s="5"/>
    </row>
    <row r="115" spans="1:6" ht="18" customHeight="1">
      <c r="A115" s="13" t="s">
        <v>112</v>
      </c>
      <c r="B115" s="7"/>
      <c r="C115" s="14"/>
      <c r="D115" s="14"/>
      <c r="E115" s="14"/>
      <c r="F115" s="5"/>
    </row>
    <row r="116" spans="1:6" ht="18" customHeight="1">
      <c r="A116" s="13" t="s">
        <v>113</v>
      </c>
      <c r="B116" s="7"/>
      <c r="C116" s="14"/>
      <c r="D116" s="14"/>
      <c r="E116" s="14"/>
      <c r="F116" s="5"/>
    </row>
    <row r="117" spans="1:6" ht="18" customHeight="1">
      <c r="A117" s="13" t="s">
        <v>114</v>
      </c>
      <c r="B117" s="7"/>
      <c r="C117" s="14"/>
      <c r="D117" s="14"/>
      <c r="E117" s="14"/>
      <c r="F117" s="5"/>
    </row>
    <row r="118" spans="1:6" ht="18" customHeight="1">
      <c r="A118" s="13" t="s">
        <v>115</v>
      </c>
      <c r="B118" s="7"/>
      <c r="C118" s="14"/>
      <c r="D118" s="14"/>
      <c r="E118" s="14"/>
      <c r="F118" s="5"/>
    </row>
    <row r="119" spans="1:6" ht="18" customHeight="1">
      <c r="A119" s="13" t="s">
        <v>116</v>
      </c>
      <c r="B119" s="7"/>
      <c r="C119" s="14"/>
      <c r="D119" s="14"/>
      <c r="E119" s="14"/>
      <c r="F119" s="5"/>
    </row>
    <row r="120" spans="1:6" ht="18" customHeight="1">
      <c r="A120" s="13" t="s">
        <v>117</v>
      </c>
      <c r="B120" s="7"/>
      <c r="C120" s="14"/>
      <c r="D120" s="14"/>
      <c r="E120" s="14"/>
      <c r="F120" s="5"/>
    </row>
    <row r="121" spans="1:6" ht="18" customHeight="1">
      <c r="A121" s="13" t="s">
        <v>118</v>
      </c>
      <c r="B121" s="14"/>
      <c r="C121" s="14"/>
      <c r="D121" s="14"/>
      <c r="E121" s="14"/>
      <c r="F121" s="5"/>
    </row>
    <row r="122" spans="1:6" ht="19.2" customHeight="1">
      <c r="A122" s="13" t="s">
        <v>119</v>
      </c>
      <c r="B122" s="7"/>
      <c r="C122" s="14"/>
      <c r="D122" s="14"/>
      <c r="E122" s="14"/>
      <c r="F122" s="5"/>
    </row>
    <row r="123" spans="1:6" ht="18" customHeight="1">
      <c r="A123" s="13" t="s">
        <v>120</v>
      </c>
      <c r="B123" s="7"/>
      <c r="C123" s="14"/>
      <c r="D123" s="14"/>
      <c r="E123" s="14"/>
    </row>
    <row r="124" spans="1:6" ht="18" customHeight="1">
      <c r="A124" s="13" t="s">
        <v>121</v>
      </c>
      <c r="B124" s="7"/>
      <c r="C124" s="14"/>
      <c r="D124" s="14"/>
      <c r="E124" s="14"/>
    </row>
    <row r="125" spans="1:6" ht="18" customHeight="1">
      <c r="A125" s="13" t="s">
        <v>122</v>
      </c>
      <c r="B125" s="7"/>
      <c r="C125" s="14"/>
      <c r="D125" s="14"/>
      <c r="E125" s="14"/>
    </row>
    <row r="126" spans="1:6" ht="18" customHeight="1">
      <c r="A126" s="13" t="s">
        <v>123</v>
      </c>
      <c r="B126" s="7"/>
      <c r="C126" s="14"/>
      <c r="D126" s="14"/>
      <c r="E126" s="14"/>
    </row>
    <row r="127" spans="1:6" ht="18" customHeight="1">
      <c r="A127" s="13" t="s">
        <v>124</v>
      </c>
      <c r="B127" s="7"/>
      <c r="C127" s="14"/>
      <c r="D127" s="14"/>
      <c r="E127" s="14"/>
    </row>
    <row r="128" spans="1:6" ht="18" customHeight="1">
      <c r="A128" s="13" t="s">
        <v>125</v>
      </c>
      <c r="B128" s="7"/>
      <c r="C128" s="14"/>
      <c r="D128" s="14"/>
      <c r="E128" s="14"/>
    </row>
    <row r="129" spans="1:5" ht="18" customHeight="1">
      <c r="A129" s="13" t="s">
        <v>126</v>
      </c>
      <c r="B129" s="7"/>
      <c r="C129" s="14"/>
      <c r="D129" s="14"/>
      <c r="E129" s="14"/>
    </row>
    <row r="130" spans="1:5" ht="18" customHeight="1">
      <c r="A130" s="230" t="s">
        <v>127</v>
      </c>
      <c r="B130" s="231"/>
      <c r="C130" s="231"/>
      <c r="D130" s="231"/>
      <c r="E130" s="232"/>
    </row>
    <row r="131" spans="1:5" ht="18" customHeight="1">
      <c r="A131" s="16" t="s">
        <v>128</v>
      </c>
      <c r="B131" s="7"/>
      <c r="C131" s="8"/>
      <c r="D131" s="8"/>
      <c r="E131" s="8"/>
    </row>
    <row r="132" spans="1:5" ht="18" customHeight="1">
      <c r="A132" s="16" t="s">
        <v>129</v>
      </c>
      <c r="B132" s="7"/>
      <c r="C132" s="8"/>
      <c r="D132" s="8"/>
      <c r="E132" s="8"/>
    </row>
    <row r="133" spans="1:5" ht="18" customHeight="1">
      <c r="A133" s="230" t="s">
        <v>130</v>
      </c>
      <c r="B133" s="231"/>
      <c r="C133" s="231"/>
      <c r="D133" s="231"/>
      <c r="E133" s="232"/>
    </row>
    <row r="134" spans="1:5" ht="18" customHeight="1">
      <c r="A134" s="16" t="s">
        <v>131</v>
      </c>
      <c r="B134" s="7"/>
      <c r="C134" s="8"/>
      <c r="D134" s="8"/>
      <c r="E134" s="8"/>
    </row>
    <row r="135" spans="1:5" ht="18" customHeight="1">
      <c r="A135" s="227" t="s">
        <v>132</v>
      </c>
      <c r="B135" s="228"/>
      <c r="C135" s="228"/>
      <c r="D135" s="228"/>
      <c r="E135" s="229"/>
    </row>
    <row r="136" spans="1:5" ht="18" customHeight="1">
      <c r="A136" s="13" t="s">
        <v>133</v>
      </c>
      <c r="B136" s="7"/>
      <c r="C136" s="14"/>
      <c r="D136" s="14"/>
      <c r="E136" s="14"/>
    </row>
    <row r="137" spans="1:5" ht="18" customHeight="1">
      <c r="A137" s="230" t="s">
        <v>134</v>
      </c>
      <c r="B137" s="231"/>
      <c r="C137" s="231"/>
      <c r="D137" s="231"/>
      <c r="E137" s="232"/>
    </row>
    <row r="138" spans="1:5" ht="18" customHeight="1">
      <c r="A138" s="16" t="s">
        <v>135</v>
      </c>
      <c r="B138" s="7"/>
      <c r="C138" s="8"/>
      <c r="D138" s="8"/>
      <c r="E138" s="8"/>
    </row>
    <row r="139" spans="1:5" ht="18" customHeight="1">
      <c r="A139" s="16" t="s">
        <v>136</v>
      </c>
      <c r="B139" s="7"/>
      <c r="C139" s="8"/>
      <c r="D139" s="8"/>
      <c r="E139" s="8"/>
    </row>
    <row r="140" spans="1:5" ht="18" customHeight="1">
      <c r="A140" s="16" t="s">
        <v>137</v>
      </c>
      <c r="B140" s="7"/>
      <c r="C140" s="8"/>
      <c r="D140" s="8"/>
      <c r="E140" s="8"/>
    </row>
    <row r="141" spans="1:5" ht="18" customHeight="1">
      <c r="A141" s="16" t="s">
        <v>138</v>
      </c>
      <c r="B141" s="7"/>
      <c r="C141" s="8"/>
      <c r="D141" s="8"/>
      <c r="E141" s="8"/>
    </row>
    <row r="142" spans="1:5" ht="18" customHeight="1">
      <c r="A142" s="230" t="s">
        <v>139</v>
      </c>
      <c r="B142" s="231"/>
      <c r="C142" s="231"/>
      <c r="D142" s="231"/>
      <c r="E142" s="232"/>
    </row>
    <row r="143" spans="1:5" ht="18" customHeight="1">
      <c r="A143" s="16" t="s">
        <v>140</v>
      </c>
      <c r="B143" s="7"/>
      <c r="C143" s="8"/>
      <c r="D143" s="8"/>
      <c r="E143" s="8"/>
    </row>
    <row r="144" spans="1:5" ht="18" customHeight="1">
      <c r="A144" s="16" t="s">
        <v>141</v>
      </c>
      <c r="B144" s="7"/>
      <c r="C144" s="8"/>
      <c r="D144" s="8"/>
      <c r="E144" s="8"/>
    </row>
    <row r="145" spans="1:5" ht="18" customHeight="1">
      <c r="A145" s="230" t="s">
        <v>142</v>
      </c>
      <c r="B145" s="231"/>
      <c r="C145" s="231"/>
      <c r="D145" s="231"/>
      <c r="E145" s="232"/>
    </row>
    <row r="146" spans="1:5" ht="18" customHeight="1">
      <c r="A146" s="16" t="s">
        <v>143</v>
      </c>
      <c r="B146" s="7"/>
      <c r="C146" s="8"/>
      <c r="D146" s="8"/>
      <c r="E146" s="8"/>
    </row>
    <row r="147" spans="1:5" ht="18" customHeight="1">
      <c r="A147" s="230" t="s">
        <v>144</v>
      </c>
      <c r="B147" s="231"/>
      <c r="C147" s="231"/>
      <c r="D147" s="231"/>
      <c r="E147" s="232"/>
    </row>
    <row r="148" spans="1:5" ht="18" customHeight="1">
      <c r="A148" s="16" t="s">
        <v>145</v>
      </c>
      <c r="B148" s="7"/>
      <c r="C148" s="8"/>
      <c r="D148" s="8"/>
      <c r="E148" s="8"/>
    </row>
    <row r="149" spans="1:5" ht="18" customHeight="1">
      <c r="A149" s="230" t="s">
        <v>146</v>
      </c>
      <c r="B149" s="231"/>
      <c r="C149" s="231"/>
      <c r="D149" s="231"/>
      <c r="E149" s="232"/>
    </row>
    <row r="150" spans="1:5" ht="18.45" customHeight="1">
      <c r="A150" s="16" t="s">
        <v>147</v>
      </c>
      <c r="B150" s="7"/>
      <c r="C150" s="8"/>
      <c r="D150" s="8"/>
      <c r="E150" s="8"/>
    </row>
    <row r="151" spans="1:5" ht="18" customHeight="1">
      <c r="A151" s="230" t="s">
        <v>148</v>
      </c>
      <c r="B151" s="231"/>
      <c r="C151" s="231"/>
      <c r="D151" s="231"/>
      <c r="E151" s="232"/>
    </row>
    <row r="152" spans="1:5" ht="18" customHeight="1">
      <c r="A152" s="227" t="s">
        <v>149</v>
      </c>
      <c r="B152" s="228"/>
      <c r="C152" s="228"/>
      <c r="D152" s="228"/>
      <c r="E152" s="229"/>
    </row>
    <row r="153" spans="1:5" ht="18" customHeight="1">
      <c r="A153" s="13" t="s">
        <v>150</v>
      </c>
      <c r="B153" s="7"/>
      <c r="C153" s="14"/>
      <c r="D153" s="14"/>
      <c r="E153" s="14"/>
    </row>
    <row r="154" spans="1:5" ht="18" customHeight="1"/>
    <row r="155" spans="1:5" ht="18" customHeight="1"/>
    <row r="156" spans="1:5" ht="18" customHeight="1"/>
    <row r="157" spans="1:5" ht="18" customHeight="1"/>
    <row r="158" spans="1:5" ht="18.45" customHeight="1"/>
  </sheetData>
  <mergeCells count="35">
    <mergeCell ref="A40:E40"/>
    <mergeCell ref="A1:F1"/>
    <mergeCell ref="A3:E3"/>
    <mergeCell ref="A6:E6"/>
    <mergeCell ref="A8:E8"/>
    <mergeCell ref="A10:E10"/>
    <mergeCell ref="A17:E17"/>
    <mergeCell ref="A19:E19"/>
    <mergeCell ref="A25:E25"/>
    <mergeCell ref="A26:E26"/>
    <mergeCell ref="A31:E31"/>
    <mergeCell ref="A109:E109"/>
    <mergeCell ref="A57:E57"/>
    <mergeCell ref="A59:E59"/>
    <mergeCell ref="A62:E62"/>
    <mergeCell ref="A68:E68"/>
    <mergeCell ref="A83:E83"/>
    <mergeCell ref="A84:E84"/>
    <mergeCell ref="A86:E86"/>
    <mergeCell ref="A90:E90"/>
    <mergeCell ref="A94:E94"/>
    <mergeCell ref="A95:E95"/>
    <mergeCell ref="A98:E98"/>
    <mergeCell ref="A152:E152"/>
    <mergeCell ref="A111:E111"/>
    <mergeCell ref="A114:E114"/>
    <mergeCell ref="A130:E130"/>
    <mergeCell ref="A133:E133"/>
    <mergeCell ref="A135:E135"/>
    <mergeCell ref="A137:E137"/>
    <mergeCell ref="A142:E142"/>
    <mergeCell ref="A145:E145"/>
    <mergeCell ref="A147:E147"/>
    <mergeCell ref="A149:E149"/>
    <mergeCell ref="A151:E15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FY 2026 2ND QTR</vt:lpstr>
      <vt:lpstr>2022</vt:lpstr>
      <vt:lpstr>'FY 2026 2ND QTR'!Print_Area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Brittain Young</dc:creator>
  <cp:lastModifiedBy>Gary Donaldson</cp:lastModifiedBy>
  <cp:lastPrinted>2025-08-28T18:48:56Z</cp:lastPrinted>
  <dcterms:created xsi:type="dcterms:W3CDTF">2025-04-09T20:49:03Z</dcterms:created>
  <dcterms:modified xsi:type="dcterms:W3CDTF">2026-02-12T18:25:22Z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2025-04-09T00:00:00Z</vt:filetime>
  </property>
  <property fmtid="{D5CDD505-2E9C-101B-9397-08002B2CF9AE}" pid="3" name="Creator">
    <vt:lpwstr>Adobe InDesign 20.2 (Macintosh)</vt:lpwstr>
  </property>
  <property fmtid="{D5CDD505-2E9C-101B-9397-08002B2CF9AE}" pid="4" name="LastSaved">
    <vt:filetime>2025-04-09T00:00:00Z</vt:filetime>
  </property>
  <property fmtid="{D5CDD505-2E9C-101B-9397-08002B2CF9AE}" pid="5" name="Producer">
    <vt:lpwstr>Adobe PDF Library 17.0</vt:lpwstr>
  </property>
  <property fmtid="{D5CDD505-2E9C-101B-9397-08002B2CF9AE}" pid="6" name="MSIP_Label_defa4170-0d19-0005-0004-bc88714345d2_Enabled">
    <vt:lpwstr>true</vt:lpwstr>
  </property>
  <property fmtid="{D5CDD505-2E9C-101B-9397-08002B2CF9AE}" pid="7" name="MSIP_Label_defa4170-0d19-0005-0004-bc88714345d2_SetDate">
    <vt:lpwstr>2025-04-09T20:49:54Z</vt:lpwstr>
  </property>
  <property fmtid="{D5CDD505-2E9C-101B-9397-08002B2CF9AE}" pid="8" name="MSIP_Label_defa4170-0d19-0005-0004-bc88714345d2_Method">
    <vt:lpwstr>Standard</vt:lpwstr>
  </property>
  <property fmtid="{D5CDD505-2E9C-101B-9397-08002B2CF9AE}" pid="9" name="MSIP_Label_defa4170-0d19-0005-0004-bc88714345d2_Name">
    <vt:lpwstr>defa4170-0d19-0005-0004-bc88714345d2</vt:lpwstr>
  </property>
  <property fmtid="{D5CDD505-2E9C-101B-9397-08002B2CF9AE}" pid="10" name="MSIP_Label_defa4170-0d19-0005-0004-bc88714345d2_SiteId">
    <vt:lpwstr>b507459c-743d-4f3f-ae6e-d1526b7a62ad</vt:lpwstr>
  </property>
  <property fmtid="{D5CDD505-2E9C-101B-9397-08002B2CF9AE}" pid="11" name="MSIP_Label_defa4170-0d19-0005-0004-bc88714345d2_ActionId">
    <vt:lpwstr>6eabf58a-0b2f-4276-ae8e-ac139cf73788</vt:lpwstr>
  </property>
  <property fmtid="{D5CDD505-2E9C-101B-9397-08002B2CF9AE}" pid="12" name="MSIP_Label_defa4170-0d19-0005-0004-bc88714345d2_ContentBits">
    <vt:lpwstr>0</vt:lpwstr>
  </property>
  <property fmtid="{D5CDD505-2E9C-101B-9397-08002B2CF9AE}" pid="13" name="MSIP_Label_defa4170-0d19-0005-0004-bc88714345d2_Tag">
    <vt:lpwstr>50, 3, 0, 1</vt:lpwstr>
  </property>
</Properties>
</file>